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520" activeTab="0"/>
  </bookViews>
  <sheets>
    <sheet name="прайс" sheetId="1" r:id="rId1"/>
    <sheet name="контакты" sheetId="2" r:id="rId2"/>
  </sheets>
  <externalReferences>
    <externalReference r:id="rId5"/>
  </externalReferences>
  <definedNames>
    <definedName name="_xlnm.Print_Area" localSheetId="1">'контакты'!$A$1:$D$37</definedName>
    <definedName name="_xlnm.Print_Area" localSheetId="0">'прайс'!$A$1:$E$56</definedName>
  </definedNames>
  <calcPr fullCalcOnLoad="1"/>
</workbook>
</file>

<file path=xl/sharedStrings.xml><?xml version="1.0" encoding="utf-8"?>
<sst xmlns="http://schemas.openxmlformats.org/spreadsheetml/2006/main" count="217" uniqueCount="181">
  <si>
    <t>DEKTON®</t>
  </si>
  <si>
    <t>Город</t>
  </si>
  <si>
    <t>Адрес</t>
  </si>
  <si>
    <t>Телефоны</t>
  </si>
  <si>
    <t>Карта</t>
  </si>
  <si>
    <t>Киев</t>
  </si>
  <si>
    <t>ул. Межигорская, 82-А, корп Б</t>
  </si>
  <si>
    <t>Карта проезда</t>
  </si>
  <si>
    <t>Винница</t>
  </si>
  <si>
    <t>ул. Пирогова, 131 А</t>
  </si>
  <si>
    <t>тел.: 0 (432) 57 92 29</t>
  </si>
  <si>
    <t>Днепропетровск</t>
  </si>
  <si>
    <t>Запорожье</t>
  </si>
  <si>
    <t>ул. Трегубенко, 2</t>
  </si>
  <si>
    <t>тел.: 0 (61) 701 32 30</t>
  </si>
  <si>
    <t>Ивано-Франковск</t>
  </si>
  <si>
    <t>ул. Крайковского, 1-Б, оф.104</t>
  </si>
  <si>
    <t>Кировоград</t>
  </si>
  <si>
    <t>ул. Маланюка, 21-А</t>
  </si>
  <si>
    <t>Кривой Рог</t>
  </si>
  <si>
    <t>Луцк</t>
  </si>
  <si>
    <t>Львов</t>
  </si>
  <si>
    <t>Полтава</t>
  </si>
  <si>
    <t>ул. Половка, 70</t>
  </si>
  <si>
    <t>тел.: 0 (532) 65 24 40</t>
  </si>
  <si>
    <t>Одесса</t>
  </si>
  <si>
    <t>ул. Комитетская, 14-А, оф.1</t>
  </si>
  <si>
    <t>Ровно</t>
  </si>
  <si>
    <t>ул. Белая, 83</t>
  </si>
  <si>
    <t>тел.: 0 (362) 40 03 70</t>
  </si>
  <si>
    <t>Ужгород</t>
  </si>
  <si>
    <t>ул. Берчени, 86</t>
  </si>
  <si>
    <t>Харьков</t>
  </si>
  <si>
    <t>Херсон</t>
  </si>
  <si>
    <t>Хмельницкий</t>
  </si>
  <si>
    <t>ул. Водопроводная, 42/1</t>
  </si>
  <si>
    <t>тел.: 0 (382) 70 58 20</t>
  </si>
  <si>
    <t>Черкассы</t>
  </si>
  <si>
    <t>тел.: 0 (472) 38 40 07</t>
  </si>
  <si>
    <t>Чернигов</t>
  </si>
  <si>
    <t>на главную</t>
  </si>
  <si>
    <t>просп. Московский, 91</t>
  </si>
  <si>
    <t>ул. Ровенская, 76-А</t>
  </si>
  <si>
    <t>ул. Нефтяников, 2-А</t>
  </si>
  <si>
    <t>тел.: 0 (44) 201 15 40 - отдел продаж</t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</si>
  <si>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</si>
  <si>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</si>
  <si>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</si>
  <si>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</si>
  <si>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</si>
  <si>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</si>
  <si>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</si>
  <si>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</si>
  <si>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</si>
  <si>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</si>
  <si>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</si>
  <si>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</si>
  <si>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</si>
  <si>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</si>
  <si>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</si>
  <si>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</si>
  <si>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</si>
  <si>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</si>
  <si>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</si>
  <si>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</si>
  <si>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</si>
  <si>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</si>
  <si>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</si>
  <si>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</si>
  <si>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</si>
  <si>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</si>
  <si>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</si>
  <si>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</si>
  <si>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</si>
  <si>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</si>
  <si>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</si>
  <si>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</si>
  <si>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</si>
  <si>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</si>
  <si>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</si>
  <si>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Черновцы</t>
  </si>
  <si>
    <t>Тернополь</t>
  </si>
  <si>
    <t xml:space="preserve">ул. Белецкая, 1-А </t>
  </si>
  <si>
    <t>тел.: 0 (352) 42 54 38</t>
  </si>
  <si>
    <t>тел.: 0 (57) 750 63 68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</si>
  <si>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</si>
  <si>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</si>
  <si>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</si>
  <si>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</si>
  <si>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</si>
  <si>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просп. Воздухофлотский, 64</t>
  </si>
  <si>
    <t>ул. Ярослава Мудрого, 68, оф. 217</t>
  </si>
  <si>
    <t>ул. Народицкая, 7</t>
  </si>
  <si>
    <t>ул. Соборности, 10</t>
  </si>
  <si>
    <t>ул. Промышленная, 60</t>
  </si>
  <si>
    <t>просп. Химиков, 3</t>
  </si>
  <si>
    <t>Группа</t>
  </si>
  <si>
    <t>Цвет</t>
  </si>
  <si>
    <t>Текстура</t>
  </si>
  <si>
    <t>Стоимость EUR/м2</t>
  </si>
  <si>
    <t>matt</t>
  </si>
  <si>
    <t>Xgloss</t>
  </si>
  <si>
    <t>Grip +</t>
  </si>
  <si>
    <t>4 мм</t>
  </si>
  <si>
    <t>8 мм</t>
  </si>
  <si>
    <t>12 мм</t>
  </si>
  <si>
    <t>20 мм</t>
  </si>
  <si>
    <t>30 мм</t>
  </si>
  <si>
    <t>Aldem</t>
  </si>
  <si>
    <t>Blanc Concrete</t>
  </si>
  <si>
    <t>Gada</t>
  </si>
  <si>
    <t>Qatar</t>
  </si>
  <si>
    <t>Sirocco</t>
  </si>
  <si>
    <t>*</t>
  </si>
  <si>
    <t>Vegha</t>
  </si>
  <si>
    <t>I</t>
  </si>
  <si>
    <t>Danae</t>
  </si>
  <si>
    <t>Edora</t>
  </si>
  <si>
    <t>Fossil</t>
  </si>
  <si>
    <t>Keon</t>
  </si>
  <si>
    <t>Keranium</t>
  </si>
  <si>
    <t>Nayla</t>
  </si>
  <si>
    <t>Sirius</t>
  </si>
  <si>
    <t>II</t>
  </si>
  <si>
    <t>Domoos</t>
  </si>
  <si>
    <t>Galema</t>
  </si>
  <si>
    <t>Kelya</t>
  </si>
  <si>
    <t>Korus</t>
  </si>
  <si>
    <t>Makai</t>
  </si>
  <si>
    <t>Manhatten</t>
  </si>
  <si>
    <t>Nilium</t>
  </si>
  <si>
    <t>Orix</t>
  </si>
  <si>
    <t>Radium</t>
  </si>
  <si>
    <t>Strato</t>
  </si>
  <si>
    <t>Trilium</t>
  </si>
  <si>
    <t>Ventus</t>
  </si>
  <si>
    <t>Vienna</t>
  </si>
  <si>
    <t>III</t>
  </si>
  <si>
    <t>Aura 15</t>
  </si>
  <si>
    <t>Blaze</t>
  </si>
  <si>
    <t>Entzo</t>
  </si>
  <si>
    <t>Fiord</t>
  </si>
  <si>
    <t>Glacier</t>
  </si>
  <si>
    <t>Kairos</t>
  </si>
  <si>
    <t>Lumina</t>
  </si>
  <si>
    <t>Opera</t>
  </si>
  <si>
    <t>Splendor</t>
  </si>
  <si>
    <t>Tundra</t>
  </si>
  <si>
    <t>Zenith</t>
  </si>
  <si>
    <t>IV</t>
  </si>
  <si>
    <t>Aura 15 bookmatch</t>
  </si>
  <si>
    <t>Halo</t>
  </si>
  <si>
    <t>Natura 18</t>
  </si>
  <si>
    <t>Spectra</t>
  </si>
  <si>
    <t>!! Цену на  Dekton 4 мм уточнять у менеджера</t>
  </si>
  <si>
    <t>Текстуры:</t>
  </si>
  <si>
    <t>матовая</t>
  </si>
  <si>
    <t>текстурная</t>
  </si>
  <si>
    <t>вельвет</t>
  </si>
  <si>
    <t>суперглянец</t>
  </si>
  <si>
    <t>Dekton Grip, анти скользящее решение для влажных помещений</t>
  </si>
  <si>
    <r>
      <t>Цены указанны за</t>
    </r>
    <r>
      <rPr>
        <b/>
        <sz val="12"/>
        <color indexed="59"/>
        <rFont val="Arial Cyr"/>
        <family val="2"/>
      </rPr>
      <t xml:space="preserve"> кв м</t>
    </r>
    <r>
      <rPr>
        <sz val="12"/>
        <color indexed="59"/>
        <rFont val="Arial Cyr"/>
        <family val="2"/>
      </rPr>
      <t xml:space="preserve"> в ГРН с НДС</t>
    </r>
  </si>
  <si>
    <r>
      <t xml:space="preserve">Bromo </t>
    </r>
    <r>
      <rPr>
        <b/>
        <sz val="12"/>
        <color indexed="12"/>
        <rFont val="Arial Cyr"/>
        <family val="0"/>
      </rPr>
      <t>new!</t>
    </r>
  </si>
  <si>
    <r>
      <t xml:space="preserve">Millar </t>
    </r>
    <r>
      <rPr>
        <b/>
        <sz val="12"/>
        <color indexed="12"/>
        <rFont val="Arial Cyr"/>
        <family val="0"/>
      </rPr>
      <t>new!</t>
    </r>
  </si>
  <si>
    <r>
      <t>Sasea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new!</t>
    </r>
  </si>
  <si>
    <r>
      <t>Kamet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new!</t>
    </r>
  </si>
  <si>
    <r>
      <t xml:space="preserve">Kira </t>
    </r>
    <r>
      <rPr>
        <b/>
        <sz val="12"/>
        <color indexed="12"/>
        <rFont val="Arial Cyr"/>
        <family val="0"/>
      </rPr>
      <t>new!</t>
    </r>
  </si>
  <si>
    <r>
      <t xml:space="preserve">Kovik </t>
    </r>
    <r>
      <rPr>
        <b/>
        <sz val="12"/>
        <color indexed="12"/>
        <rFont val="Arial Cyr"/>
        <family val="0"/>
      </rPr>
      <t>new!</t>
    </r>
  </si>
  <si>
    <r>
      <t xml:space="preserve">Kreta </t>
    </r>
    <r>
      <rPr>
        <b/>
        <sz val="12"/>
        <color indexed="12"/>
        <rFont val="Arial Cyr"/>
        <family val="0"/>
      </rPr>
      <t>new!</t>
    </r>
  </si>
  <si>
    <r>
      <t xml:space="preserve">Laos </t>
    </r>
    <r>
      <rPr>
        <b/>
        <sz val="12"/>
        <color indexed="12"/>
        <rFont val="Arial Cyr"/>
        <family val="0"/>
      </rPr>
      <t>new!</t>
    </r>
  </si>
  <si>
    <r>
      <t xml:space="preserve">Lunar </t>
    </r>
    <r>
      <rPr>
        <b/>
        <sz val="12"/>
        <color indexed="12"/>
        <rFont val="Arial Cyr"/>
        <family val="0"/>
      </rPr>
      <t>new!</t>
    </r>
  </si>
  <si>
    <r>
      <t>Soke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new!</t>
    </r>
  </si>
  <si>
    <r>
      <t xml:space="preserve">Vera </t>
    </r>
    <r>
      <rPr>
        <b/>
        <sz val="12"/>
        <color indexed="12"/>
        <rFont val="Arial Cyr"/>
        <family val="0"/>
      </rPr>
      <t>new!</t>
    </r>
  </si>
  <si>
    <r>
      <t xml:space="preserve">Korso </t>
    </r>
    <r>
      <rPr>
        <b/>
        <sz val="12"/>
        <color indexed="12"/>
        <rFont val="Arial Cyr"/>
        <family val="0"/>
      </rPr>
      <t>new!</t>
    </r>
  </si>
  <si>
    <r>
      <t>Sogne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new!</t>
    </r>
  </si>
  <si>
    <r>
      <t>Arga</t>
    </r>
    <r>
      <rPr>
        <b/>
        <sz val="12"/>
        <color indexed="12"/>
        <rFont val="Arial Cyr"/>
        <family val="0"/>
      </rPr>
      <t xml:space="preserve"> new!</t>
    </r>
  </si>
  <si>
    <r>
      <t xml:space="preserve">Bergen </t>
    </r>
    <r>
      <rPr>
        <b/>
        <sz val="12"/>
        <color indexed="12"/>
        <rFont val="Arial Cyr"/>
        <family val="0"/>
      </rPr>
      <t>new!</t>
    </r>
  </si>
  <si>
    <r>
      <t>Olimpo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new!</t>
    </r>
  </si>
  <si>
    <r>
      <t xml:space="preserve">Taga </t>
    </r>
    <r>
      <rPr>
        <b/>
        <sz val="12"/>
        <color indexed="12"/>
        <rFont val="Arial Cyr"/>
        <family val="0"/>
      </rPr>
      <t>new!</t>
    </r>
  </si>
  <si>
    <r>
      <t xml:space="preserve">ориентировочный размер слябов: </t>
    </r>
    <r>
      <rPr>
        <sz val="10"/>
        <rFont val="Arial Cyr"/>
        <family val="0"/>
      </rPr>
      <t>ориентировочный размер слябов:  3200*1440мм (4,61 кв. м)</t>
    </r>
  </si>
  <si>
    <r>
      <t xml:space="preserve">ориентировочный вес кв м в толщинах:  </t>
    </r>
    <r>
      <rPr>
        <sz val="10"/>
        <rFont val="Arial Cyr"/>
        <family val="0"/>
      </rPr>
      <t>ориентировочный вес кв м в толщинах:                                                                                                           8мм - 21кг,    12мм - 32кг,    20мм - 53 кг,    30мм - 75 кг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</si>
</sst>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18"/>
      <name val="Arial Cyr"/>
      <family val="0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"/>
      <name val="Arial Cyr"/>
      <family val="0"/>
    </font>
    <font>
      <b/>
      <sz val="18"/>
      <color indexed="18"/>
      <name val="Arial Cyr"/>
      <family val="0"/>
    </font>
    <font>
      <b/>
      <sz val="12"/>
      <color indexed="63"/>
      <name val="Arial Cyr"/>
      <family val="0"/>
    </font>
    <font>
      <sz val="12"/>
      <color indexed="59"/>
      <name val="Arial Cyr"/>
      <family val="2"/>
    </font>
    <font>
      <b/>
      <sz val="12"/>
      <color indexed="5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2"/>
      <color indexed="12"/>
      <name val="Arial Cyr"/>
      <family val="0"/>
    </font>
    <font>
      <b/>
      <sz val="12"/>
      <color indexed="1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33">
      <alignment/>
      <protection/>
    </xf>
    <xf numFmtId="0" fontId="0" fillId="24" borderId="0" xfId="33" applyFill="1">
      <alignment/>
      <protection/>
    </xf>
    <xf numFmtId="0" fontId="0" fillId="24" borderId="0" xfId="33" applyFill="1" applyAlignment="1">
      <alignment horizontal="center"/>
      <protection/>
    </xf>
    <xf numFmtId="0" fontId="0" fillId="24" borderId="0" xfId="33" applyFill="1" applyBorder="1">
      <alignment/>
      <protection/>
    </xf>
    <xf numFmtId="0" fontId="0" fillId="24" borderId="10" xfId="33" applyFont="1" applyFill="1" applyBorder="1">
      <alignment/>
      <protection/>
    </xf>
    <xf numFmtId="0" fontId="0" fillId="0" borderId="11" xfId="0" applyBorder="1" applyAlignment="1">
      <alignment vertical="top"/>
    </xf>
    <xf numFmtId="0" fontId="0" fillId="25" borderId="10" xfId="33" applyFill="1" applyBorder="1">
      <alignment/>
      <protection/>
    </xf>
    <xf numFmtId="0" fontId="0" fillId="25" borderId="10" xfId="33" applyFont="1" applyFill="1" applyBorder="1">
      <alignment/>
      <protection/>
    </xf>
    <xf numFmtId="0" fontId="1" fillId="0" borderId="0" xfId="43" applyFont="1" applyAlignment="1" applyProtection="1">
      <alignment horizontal="center"/>
      <protection/>
    </xf>
    <xf numFmtId="0" fontId="1" fillId="0" borderId="0" xfId="43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43" applyBorder="1" applyAlignment="1" applyProtection="1">
      <alignment horizontal="center"/>
      <protection/>
    </xf>
    <xf numFmtId="0" fontId="0" fillId="0" borderId="0" xfId="33" applyBorder="1">
      <alignment/>
      <protection/>
    </xf>
    <xf numFmtId="0" fontId="6" fillId="26" borderId="10" xfId="33" applyFont="1" applyFill="1" applyBorder="1" applyAlignment="1">
      <alignment horizontal="center" vertical="center"/>
      <protection/>
    </xf>
    <xf numFmtId="0" fontId="0" fillId="24" borderId="13" xfId="33" applyFont="1" applyFill="1" applyBorder="1" applyAlignment="1">
      <alignment horizontal="left" vertical="top" wrapText="1"/>
      <protection/>
    </xf>
    <xf numFmtId="0" fontId="0" fillId="24" borderId="13" xfId="33" applyFont="1" applyFill="1" applyBorder="1" applyAlignment="1">
      <alignment vertical="top" wrapText="1"/>
      <protection/>
    </xf>
    <xf numFmtId="0" fontId="0" fillId="24" borderId="14" xfId="33" applyFont="1" applyFill="1" applyBorder="1" applyAlignment="1">
      <alignment vertical="top" wrapText="1"/>
      <protection/>
    </xf>
    <xf numFmtId="0" fontId="0" fillId="24" borderId="15" xfId="33" applyFont="1" applyFill="1" applyBorder="1" applyAlignment="1">
      <alignment vertical="top" wrapText="1"/>
      <protection/>
    </xf>
    <xf numFmtId="0" fontId="0" fillId="24" borderId="16" xfId="33" applyFont="1" applyFill="1" applyBorder="1" applyAlignment="1">
      <alignment horizontal="left" vertical="top" wrapText="1"/>
      <protection/>
    </xf>
    <xf numFmtId="0" fontId="0" fillId="24" borderId="10" xfId="33" applyFont="1" applyFill="1" applyBorder="1" applyAlignment="1">
      <alignment horizontal="left" vertical="top" wrapText="1"/>
      <protection/>
    </xf>
    <xf numFmtId="0" fontId="0" fillId="24" borderId="10" xfId="33" applyFont="1" applyFill="1" applyBorder="1" applyAlignment="1">
      <alignment vertical="top" wrapText="1"/>
      <protection/>
    </xf>
    <xf numFmtId="0" fontId="0" fillId="24" borderId="17" xfId="33" applyFont="1" applyFill="1" applyBorder="1" applyAlignment="1">
      <alignment vertical="top" wrapText="1"/>
      <protection/>
    </xf>
    <xf numFmtId="0" fontId="0" fillId="24" borderId="18" xfId="33" applyFont="1" applyFill="1" applyBorder="1" applyAlignment="1">
      <alignment vertical="top" wrapText="1"/>
      <protection/>
    </xf>
    <xf numFmtId="0" fontId="0" fillId="24" borderId="17" xfId="33" applyFont="1" applyFill="1" applyBorder="1" applyAlignment="1">
      <alignment horizontal="left" vertical="top" wrapText="1"/>
      <protection/>
    </xf>
    <xf numFmtId="0" fontId="0" fillId="0" borderId="15" xfId="33" applyFont="1" applyFill="1" applyBorder="1" applyAlignment="1">
      <alignment horizontal="left" vertical="top" wrapText="1"/>
      <protection/>
    </xf>
    <xf numFmtId="0" fontId="0" fillId="0" borderId="19" xfId="33" applyFont="1" applyFill="1" applyBorder="1" applyAlignment="1">
      <alignment horizontal="left" vertical="top" wrapText="1"/>
      <protection/>
    </xf>
    <xf numFmtId="0" fontId="0" fillId="24" borderId="20" xfId="33" applyFont="1" applyFill="1" applyBorder="1" applyAlignment="1">
      <alignment vertical="top" wrapText="1"/>
      <protection/>
    </xf>
    <xf numFmtId="0" fontId="0" fillId="24" borderId="21" xfId="33" applyFont="1" applyFill="1" applyBorder="1" applyAlignment="1">
      <alignment vertical="top" wrapText="1"/>
      <protection/>
    </xf>
    <xf numFmtId="0" fontId="7" fillId="24" borderId="0" xfId="33" applyFont="1" applyFill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0" fillId="0" borderId="10" xfId="0" applyBorder="1" applyAlignment="1">
      <alignment vertical="top"/>
    </xf>
    <xf numFmtId="0" fontId="0" fillId="0" borderId="10" xfId="33" applyFont="1" applyFill="1" applyBorder="1" applyAlignment="1">
      <alignment horizontal="left" vertical="top" wrapText="1"/>
      <protection/>
    </xf>
    <xf numFmtId="0" fontId="0" fillId="24" borderId="22" xfId="33" applyFont="1" applyFill="1" applyBorder="1" applyAlignment="1">
      <alignment vertical="top" wrapText="1"/>
      <protection/>
    </xf>
    <xf numFmtId="0" fontId="0" fillId="24" borderId="22" xfId="33" applyFont="1" applyFill="1" applyBorder="1" applyAlignment="1">
      <alignment horizontal="left" vertical="top" wrapText="1"/>
      <protection/>
    </xf>
    <xf numFmtId="0" fontId="0" fillId="24" borderId="11" xfId="33" applyFont="1" applyFill="1" applyBorder="1" applyAlignment="1">
      <alignment vertical="top" wrapText="1"/>
      <protection/>
    </xf>
    <xf numFmtId="0" fontId="1" fillId="0" borderId="23" xfId="43" applyBorder="1" applyAlignment="1" applyProtection="1">
      <alignment horizontal="center"/>
      <protection/>
    </xf>
    <xf numFmtId="0" fontId="6" fillId="26" borderId="10" xfId="33" applyFont="1" applyFill="1" applyBorder="1" applyAlignment="1">
      <alignment horizontal="center"/>
      <protection/>
    </xf>
    <xf numFmtId="0" fontId="1" fillId="24" borderId="10" xfId="43" applyNumberFormat="1" applyFont="1" applyFill="1" applyBorder="1" applyAlignment="1" applyProtection="1">
      <alignment horizontal="center" wrapText="1"/>
      <protection/>
    </xf>
    <xf numFmtId="0" fontId="5" fillId="24" borderId="22" xfId="33" applyFont="1" applyFill="1" applyBorder="1" applyAlignment="1">
      <alignment horizontal="center"/>
      <protection/>
    </xf>
    <xf numFmtId="0" fontId="5" fillId="24" borderId="24" xfId="33" applyFont="1" applyFill="1" applyBorder="1" applyAlignment="1">
      <alignment horizontal="center"/>
      <protection/>
    </xf>
    <xf numFmtId="0" fontId="5" fillId="24" borderId="12" xfId="33" applyFont="1" applyFill="1" applyBorder="1" applyAlignment="1">
      <alignment horizontal="center"/>
      <protection/>
    </xf>
    <xf numFmtId="0" fontId="8" fillId="24" borderId="0" xfId="43" applyNumberFormat="1" applyFont="1" applyFill="1" applyBorder="1" applyAlignment="1" applyProtection="1">
      <alignment horizontal="center"/>
      <protection/>
    </xf>
    <xf numFmtId="0" fontId="0" fillId="24" borderId="0" xfId="33" applyFill="1" applyBorder="1" applyAlignment="1">
      <alignment/>
      <protection/>
    </xf>
    <xf numFmtId="0" fontId="0" fillId="24" borderId="13" xfId="33" applyFont="1" applyFill="1" applyBorder="1" applyAlignment="1">
      <alignment horizontal="left" vertical="top" wrapText="1"/>
      <protection/>
    </xf>
    <xf numFmtId="0" fontId="0" fillId="24" borderId="25" xfId="33" applyFont="1" applyFill="1" applyBorder="1" applyAlignment="1">
      <alignment horizontal="left" vertical="top" wrapText="1"/>
      <protection/>
    </xf>
    <xf numFmtId="0" fontId="1" fillId="0" borderId="10" xfId="43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44" applyNumberFormat="1" applyFont="1" applyFill="1" applyBorder="1" applyAlignment="1" applyProtection="1">
      <alignment vertical="center" wrapText="1"/>
      <protection/>
    </xf>
    <xf numFmtId="0" fontId="28" fillId="0" borderId="0" xfId="44" applyNumberFormat="1" applyFont="1" applyFill="1" applyBorder="1" applyAlignment="1" applyProtection="1">
      <alignment horizontal="center" vertical="center" wrapText="1"/>
      <protection/>
    </xf>
    <xf numFmtId="0" fontId="28" fillId="0" borderId="0" xfId="44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2" fillId="27" borderId="0" xfId="0" applyFont="1" applyFill="1" applyBorder="1" applyAlignment="1">
      <alignment horizontal="center"/>
    </xf>
    <xf numFmtId="0" fontId="32" fillId="27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27" borderId="0" xfId="0" applyFont="1" applyFill="1" applyAlignment="1">
      <alignment/>
    </xf>
    <xf numFmtId="0" fontId="33" fillId="27" borderId="0" xfId="0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33" fillId="27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55" applyFont="1" applyBorder="1" applyAlignment="1">
      <alignment horizontal="left" vertical="center" wrapText="1"/>
      <protection/>
    </xf>
    <xf numFmtId="0" fontId="37" fillId="0" borderId="0" xfId="55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_07_14_Plastics_Dekton_UAH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161925</xdr:rowOff>
    </xdr:from>
    <xdr:to>
      <xdr:col>4</xdr:col>
      <xdr:colOff>685800</xdr:colOff>
      <xdr:row>0</xdr:row>
      <xdr:rowOff>161925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3238500" y="161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3</xdr:col>
      <xdr:colOff>581025</xdr:colOff>
      <xdr:row>0</xdr:row>
      <xdr:rowOff>38100</xdr:rowOff>
    </xdr:from>
    <xdr:to>
      <xdr:col>4</xdr:col>
      <xdr:colOff>685800</xdr:colOff>
      <xdr:row>0</xdr:row>
      <xdr:rowOff>161925</xdr:rowOff>
    </xdr:to>
    <xdr:sp>
      <xdr:nvSpPr>
        <xdr:cNvPr id="2" name="Rectangle 13"/>
        <xdr:cNvSpPr>
          <a:spLocks/>
        </xdr:cNvSpPr>
      </xdr:nvSpPr>
      <xdr:spPr>
        <a:xfrm>
          <a:off x="3819525" y="38100"/>
          <a:ext cx="790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685800</xdr:colOff>
      <xdr:row>0</xdr:row>
      <xdr:rowOff>161925</xdr:rowOff>
    </xdr:from>
    <xdr:to>
      <xdr:col>4</xdr:col>
      <xdr:colOff>685800</xdr:colOff>
      <xdr:row>0</xdr:row>
      <xdr:rowOff>161925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3924300" y="1619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257175</xdr:colOff>
      <xdr:row>11</xdr:row>
      <xdr:rowOff>0</xdr:rowOff>
    </xdr:from>
    <xdr:to>
      <xdr:col>2</xdr:col>
      <xdr:colOff>447675</xdr:colOff>
      <xdr:row>11</xdr:row>
      <xdr:rowOff>171450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1812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447675</xdr:colOff>
      <xdr:row>13</xdr:row>
      <xdr:rowOff>180975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25431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447675</xdr:colOff>
      <xdr:row>14</xdr:row>
      <xdr:rowOff>180975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27336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0</xdr:rowOff>
    </xdr:from>
    <xdr:to>
      <xdr:col>2</xdr:col>
      <xdr:colOff>447675</xdr:colOff>
      <xdr:row>9</xdr:row>
      <xdr:rowOff>171450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18002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447675</xdr:colOff>
      <xdr:row>10</xdr:row>
      <xdr:rowOff>171450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19907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9525</xdr:rowOff>
    </xdr:from>
    <xdr:to>
      <xdr:col>3</xdr:col>
      <xdr:colOff>438150</xdr:colOff>
      <xdr:row>12</xdr:row>
      <xdr:rowOff>171450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2381250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21</xdr:row>
      <xdr:rowOff>0</xdr:rowOff>
    </xdr:from>
    <xdr:to>
      <xdr:col>2</xdr:col>
      <xdr:colOff>447675</xdr:colOff>
      <xdr:row>21</xdr:row>
      <xdr:rowOff>180975</xdr:rowOff>
    </xdr:to>
    <xdr:pic>
      <xdr:nvPicPr>
        <xdr:cNvPr id="10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0767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0</xdr:rowOff>
    </xdr:from>
    <xdr:to>
      <xdr:col>2</xdr:col>
      <xdr:colOff>447675</xdr:colOff>
      <xdr:row>15</xdr:row>
      <xdr:rowOff>171450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9241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16</xdr:row>
      <xdr:rowOff>0</xdr:rowOff>
    </xdr:from>
    <xdr:to>
      <xdr:col>2</xdr:col>
      <xdr:colOff>447675</xdr:colOff>
      <xdr:row>16</xdr:row>
      <xdr:rowOff>180975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1242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17</xdr:row>
      <xdr:rowOff>0</xdr:rowOff>
    </xdr:from>
    <xdr:to>
      <xdr:col>2</xdr:col>
      <xdr:colOff>447675</xdr:colOff>
      <xdr:row>17</xdr:row>
      <xdr:rowOff>171450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33147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447675</xdr:colOff>
      <xdr:row>18</xdr:row>
      <xdr:rowOff>180975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5052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447675</xdr:colOff>
      <xdr:row>19</xdr:row>
      <xdr:rowOff>180975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6957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20</xdr:row>
      <xdr:rowOff>0</xdr:rowOff>
    </xdr:from>
    <xdr:to>
      <xdr:col>2</xdr:col>
      <xdr:colOff>447675</xdr:colOff>
      <xdr:row>20</xdr:row>
      <xdr:rowOff>180975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8862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22</xdr:row>
      <xdr:rowOff>0</xdr:rowOff>
    </xdr:from>
    <xdr:to>
      <xdr:col>2</xdr:col>
      <xdr:colOff>447675</xdr:colOff>
      <xdr:row>22</xdr:row>
      <xdr:rowOff>180975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2767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0</xdr:rowOff>
    </xdr:from>
    <xdr:to>
      <xdr:col>2</xdr:col>
      <xdr:colOff>447675</xdr:colOff>
      <xdr:row>23</xdr:row>
      <xdr:rowOff>180975</xdr:rowOff>
    </xdr:to>
    <xdr:pic>
      <xdr:nvPicPr>
        <xdr:cNvPr id="18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4672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24</xdr:row>
      <xdr:rowOff>0</xdr:rowOff>
    </xdr:from>
    <xdr:to>
      <xdr:col>2</xdr:col>
      <xdr:colOff>447675</xdr:colOff>
      <xdr:row>24</xdr:row>
      <xdr:rowOff>171450</xdr:rowOff>
    </xdr:to>
    <xdr:pic>
      <xdr:nvPicPr>
        <xdr:cNvPr id="19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46672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0</xdr:rowOff>
    </xdr:from>
    <xdr:to>
      <xdr:col>2</xdr:col>
      <xdr:colOff>447675</xdr:colOff>
      <xdr:row>25</xdr:row>
      <xdr:rowOff>180975</xdr:rowOff>
    </xdr:to>
    <xdr:pic>
      <xdr:nvPicPr>
        <xdr:cNvPr id="20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8577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26</xdr:row>
      <xdr:rowOff>0</xdr:rowOff>
    </xdr:from>
    <xdr:to>
      <xdr:col>2</xdr:col>
      <xdr:colOff>447675</xdr:colOff>
      <xdr:row>26</xdr:row>
      <xdr:rowOff>180975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048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27</xdr:row>
      <xdr:rowOff>0</xdr:rowOff>
    </xdr:from>
    <xdr:to>
      <xdr:col>2</xdr:col>
      <xdr:colOff>447675</xdr:colOff>
      <xdr:row>27</xdr:row>
      <xdr:rowOff>180975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2387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28</xdr:row>
      <xdr:rowOff>0</xdr:rowOff>
    </xdr:from>
    <xdr:to>
      <xdr:col>2</xdr:col>
      <xdr:colOff>447675</xdr:colOff>
      <xdr:row>28</xdr:row>
      <xdr:rowOff>180975</xdr:rowOff>
    </xdr:to>
    <xdr:pic>
      <xdr:nvPicPr>
        <xdr:cNvPr id="23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4387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447675</xdr:colOff>
      <xdr:row>29</xdr:row>
      <xdr:rowOff>180975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6292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30</xdr:row>
      <xdr:rowOff>0</xdr:rowOff>
    </xdr:from>
    <xdr:to>
      <xdr:col>2</xdr:col>
      <xdr:colOff>447675</xdr:colOff>
      <xdr:row>30</xdr:row>
      <xdr:rowOff>180975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8293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31</xdr:row>
      <xdr:rowOff>0</xdr:rowOff>
    </xdr:from>
    <xdr:to>
      <xdr:col>2</xdr:col>
      <xdr:colOff>447675</xdr:colOff>
      <xdr:row>31</xdr:row>
      <xdr:rowOff>180975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6029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447675</xdr:colOff>
      <xdr:row>32</xdr:row>
      <xdr:rowOff>180975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62198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33</xdr:row>
      <xdr:rowOff>0</xdr:rowOff>
    </xdr:from>
    <xdr:to>
      <xdr:col>2</xdr:col>
      <xdr:colOff>447675</xdr:colOff>
      <xdr:row>33</xdr:row>
      <xdr:rowOff>180975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64198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34</xdr:row>
      <xdr:rowOff>0</xdr:rowOff>
    </xdr:from>
    <xdr:to>
      <xdr:col>2</xdr:col>
      <xdr:colOff>447675</xdr:colOff>
      <xdr:row>34</xdr:row>
      <xdr:rowOff>180975</xdr:rowOff>
    </xdr:to>
    <xdr:pic>
      <xdr:nvPicPr>
        <xdr:cNvPr id="29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66198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35</xdr:row>
      <xdr:rowOff>0</xdr:rowOff>
    </xdr:from>
    <xdr:to>
      <xdr:col>2</xdr:col>
      <xdr:colOff>447675</xdr:colOff>
      <xdr:row>35</xdr:row>
      <xdr:rowOff>171450</xdr:rowOff>
    </xdr:to>
    <xdr:pic>
      <xdr:nvPicPr>
        <xdr:cNvPr id="30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68199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36</xdr:row>
      <xdr:rowOff>9525</xdr:rowOff>
    </xdr:from>
    <xdr:to>
      <xdr:col>3</xdr:col>
      <xdr:colOff>438150</xdr:colOff>
      <xdr:row>36</xdr:row>
      <xdr:rowOff>161925</xdr:rowOff>
    </xdr:to>
    <xdr:pic>
      <xdr:nvPicPr>
        <xdr:cNvPr id="31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7019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45</xdr:row>
      <xdr:rowOff>9525</xdr:rowOff>
    </xdr:from>
    <xdr:to>
      <xdr:col>3</xdr:col>
      <xdr:colOff>438150</xdr:colOff>
      <xdr:row>45</xdr:row>
      <xdr:rowOff>161925</xdr:rowOff>
    </xdr:to>
    <xdr:pic>
      <xdr:nvPicPr>
        <xdr:cNvPr id="32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875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37</xdr:row>
      <xdr:rowOff>0</xdr:rowOff>
    </xdr:from>
    <xdr:to>
      <xdr:col>2</xdr:col>
      <xdr:colOff>447675</xdr:colOff>
      <xdr:row>37</xdr:row>
      <xdr:rowOff>180975</xdr:rowOff>
    </xdr:to>
    <xdr:pic>
      <xdr:nvPicPr>
        <xdr:cNvPr id="33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72009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38</xdr:row>
      <xdr:rowOff>0</xdr:rowOff>
    </xdr:from>
    <xdr:to>
      <xdr:col>2</xdr:col>
      <xdr:colOff>447675</xdr:colOff>
      <xdr:row>38</xdr:row>
      <xdr:rowOff>180975</xdr:rowOff>
    </xdr:to>
    <xdr:pic>
      <xdr:nvPicPr>
        <xdr:cNvPr id="34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73914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39</xdr:row>
      <xdr:rowOff>0</xdr:rowOff>
    </xdr:from>
    <xdr:to>
      <xdr:col>2</xdr:col>
      <xdr:colOff>447675</xdr:colOff>
      <xdr:row>39</xdr:row>
      <xdr:rowOff>180975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75819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40</xdr:row>
      <xdr:rowOff>0</xdr:rowOff>
    </xdr:from>
    <xdr:to>
      <xdr:col>2</xdr:col>
      <xdr:colOff>447675</xdr:colOff>
      <xdr:row>40</xdr:row>
      <xdr:rowOff>180975</xdr:rowOff>
    </xdr:to>
    <xdr:pic>
      <xdr:nvPicPr>
        <xdr:cNvPr id="36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77724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41</xdr:row>
      <xdr:rowOff>0</xdr:rowOff>
    </xdr:from>
    <xdr:to>
      <xdr:col>2</xdr:col>
      <xdr:colOff>447675</xdr:colOff>
      <xdr:row>41</xdr:row>
      <xdr:rowOff>180975</xdr:rowOff>
    </xdr:to>
    <xdr:pic>
      <xdr:nvPicPr>
        <xdr:cNvPr id="37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79724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0</xdr:rowOff>
    </xdr:from>
    <xdr:to>
      <xdr:col>2</xdr:col>
      <xdr:colOff>447675</xdr:colOff>
      <xdr:row>42</xdr:row>
      <xdr:rowOff>180975</xdr:rowOff>
    </xdr:to>
    <xdr:pic>
      <xdr:nvPicPr>
        <xdr:cNvPr id="38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8162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43</xdr:row>
      <xdr:rowOff>0</xdr:rowOff>
    </xdr:from>
    <xdr:to>
      <xdr:col>2</xdr:col>
      <xdr:colOff>447675</xdr:colOff>
      <xdr:row>43</xdr:row>
      <xdr:rowOff>180975</xdr:rowOff>
    </xdr:to>
    <xdr:pic>
      <xdr:nvPicPr>
        <xdr:cNvPr id="39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83534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447675</xdr:colOff>
      <xdr:row>44</xdr:row>
      <xdr:rowOff>180975</xdr:rowOff>
    </xdr:to>
    <xdr:pic>
      <xdr:nvPicPr>
        <xdr:cNvPr id="40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85534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46</xdr:row>
      <xdr:rowOff>0</xdr:rowOff>
    </xdr:from>
    <xdr:to>
      <xdr:col>2</xdr:col>
      <xdr:colOff>447675</xdr:colOff>
      <xdr:row>46</xdr:row>
      <xdr:rowOff>180975</xdr:rowOff>
    </xdr:to>
    <xdr:pic>
      <xdr:nvPicPr>
        <xdr:cNvPr id="41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89344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447675</xdr:colOff>
      <xdr:row>48</xdr:row>
      <xdr:rowOff>180975</xdr:rowOff>
    </xdr:to>
    <xdr:pic>
      <xdr:nvPicPr>
        <xdr:cNvPr id="42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93154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47</xdr:row>
      <xdr:rowOff>9525</xdr:rowOff>
    </xdr:from>
    <xdr:to>
      <xdr:col>3</xdr:col>
      <xdr:colOff>438150</xdr:colOff>
      <xdr:row>47</xdr:row>
      <xdr:rowOff>161925</xdr:rowOff>
    </xdr:to>
    <xdr:pic>
      <xdr:nvPicPr>
        <xdr:cNvPr id="43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9134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49</xdr:row>
      <xdr:rowOff>9525</xdr:rowOff>
    </xdr:from>
    <xdr:to>
      <xdr:col>3</xdr:col>
      <xdr:colOff>438150</xdr:colOff>
      <xdr:row>49</xdr:row>
      <xdr:rowOff>161925</xdr:rowOff>
    </xdr:to>
    <xdr:pic>
      <xdr:nvPicPr>
        <xdr:cNvPr id="44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9515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50</xdr:row>
      <xdr:rowOff>9525</xdr:rowOff>
    </xdr:from>
    <xdr:to>
      <xdr:col>3</xdr:col>
      <xdr:colOff>438150</xdr:colOff>
      <xdr:row>50</xdr:row>
      <xdr:rowOff>152400</xdr:rowOff>
    </xdr:to>
    <xdr:pic>
      <xdr:nvPicPr>
        <xdr:cNvPr id="45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970597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219075</xdr:colOff>
      <xdr:row>53</xdr:row>
      <xdr:rowOff>133350</xdr:rowOff>
    </xdr:from>
    <xdr:to>
      <xdr:col>2</xdr:col>
      <xdr:colOff>428625</xdr:colOff>
      <xdr:row>53</xdr:row>
      <xdr:rowOff>161925</xdr:rowOff>
    </xdr:to>
    <xdr:pic>
      <xdr:nvPicPr>
        <xdr:cNvPr id="46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71775" y="10410825"/>
          <a:ext cx="2190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51</xdr:row>
      <xdr:rowOff>0</xdr:rowOff>
    </xdr:from>
    <xdr:to>
      <xdr:col>2</xdr:col>
      <xdr:colOff>447675</xdr:colOff>
      <xdr:row>51</xdr:row>
      <xdr:rowOff>161925</xdr:rowOff>
    </xdr:to>
    <xdr:pic>
      <xdr:nvPicPr>
        <xdr:cNvPr id="47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98869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52</xdr:row>
      <xdr:rowOff>9525</xdr:rowOff>
    </xdr:from>
    <xdr:to>
      <xdr:col>3</xdr:col>
      <xdr:colOff>438150</xdr:colOff>
      <xdr:row>52</xdr:row>
      <xdr:rowOff>152400</xdr:rowOff>
    </xdr:to>
    <xdr:pic>
      <xdr:nvPicPr>
        <xdr:cNvPr id="48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008697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53</xdr:row>
      <xdr:rowOff>9525</xdr:rowOff>
    </xdr:from>
    <xdr:to>
      <xdr:col>3</xdr:col>
      <xdr:colOff>438150</xdr:colOff>
      <xdr:row>53</xdr:row>
      <xdr:rowOff>152400</xdr:rowOff>
    </xdr:to>
    <xdr:pic>
      <xdr:nvPicPr>
        <xdr:cNvPr id="49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028700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55</xdr:row>
      <xdr:rowOff>9525</xdr:rowOff>
    </xdr:from>
    <xdr:to>
      <xdr:col>3</xdr:col>
      <xdr:colOff>438150</xdr:colOff>
      <xdr:row>55</xdr:row>
      <xdr:rowOff>152400</xdr:rowOff>
    </xdr:to>
    <xdr:pic>
      <xdr:nvPicPr>
        <xdr:cNvPr id="50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066800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56</xdr:row>
      <xdr:rowOff>9525</xdr:rowOff>
    </xdr:from>
    <xdr:to>
      <xdr:col>3</xdr:col>
      <xdr:colOff>438150</xdr:colOff>
      <xdr:row>56</xdr:row>
      <xdr:rowOff>161925</xdr:rowOff>
    </xdr:to>
    <xdr:pic>
      <xdr:nvPicPr>
        <xdr:cNvPr id="51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08680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57</xdr:row>
      <xdr:rowOff>9525</xdr:rowOff>
    </xdr:from>
    <xdr:to>
      <xdr:col>3</xdr:col>
      <xdr:colOff>438150</xdr:colOff>
      <xdr:row>57</xdr:row>
      <xdr:rowOff>161925</xdr:rowOff>
    </xdr:to>
    <xdr:pic>
      <xdr:nvPicPr>
        <xdr:cNvPr id="52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10585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58</xdr:row>
      <xdr:rowOff>0</xdr:rowOff>
    </xdr:from>
    <xdr:to>
      <xdr:col>2</xdr:col>
      <xdr:colOff>447675</xdr:colOff>
      <xdr:row>58</xdr:row>
      <xdr:rowOff>180975</xdr:rowOff>
    </xdr:to>
    <xdr:pic>
      <xdr:nvPicPr>
        <xdr:cNvPr id="53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112395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59</xdr:row>
      <xdr:rowOff>0</xdr:rowOff>
    </xdr:from>
    <xdr:to>
      <xdr:col>2</xdr:col>
      <xdr:colOff>447675</xdr:colOff>
      <xdr:row>59</xdr:row>
      <xdr:rowOff>180975</xdr:rowOff>
    </xdr:to>
    <xdr:pic>
      <xdr:nvPicPr>
        <xdr:cNvPr id="54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114300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60</xdr:row>
      <xdr:rowOff>9525</xdr:rowOff>
    </xdr:from>
    <xdr:to>
      <xdr:col>3</xdr:col>
      <xdr:colOff>438150</xdr:colOff>
      <xdr:row>60</xdr:row>
      <xdr:rowOff>161925</xdr:rowOff>
    </xdr:to>
    <xdr:pic>
      <xdr:nvPicPr>
        <xdr:cNvPr id="55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16300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61</xdr:row>
      <xdr:rowOff>9525</xdr:rowOff>
    </xdr:from>
    <xdr:to>
      <xdr:col>3</xdr:col>
      <xdr:colOff>438150</xdr:colOff>
      <xdr:row>61</xdr:row>
      <xdr:rowOff>161925</xdr:rowOff>
    </xdr:to>
    <xdr:pic>
      <xdr:nvPicPr>
        <xdr:cNvPr id="56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1830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62</xdr:row>
      <xdr:rowOff>9525</xdr:rowOff>
    </xdr:from>
    <xdr:to>
      <xdr:col>3</xdr:col>
      <xdr:colOff>438150</xdr:colOff>
      <xdr:row>62</xdr:row>
      <xdr:rowOff>161925</xdr:rowOff>
    </xdr:to>
    <xdr:pic>
      <xdr:nvPicPr>
        <xdr:cNvPr id="57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2030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63</xdr:row>
      <xdr:rowOff>9525</xdr:rowOff>
    </xdr:from>
    <xdr:to>
      <xdr:col>3</xdr:col>
      <xdr:colOff>438150</xdr:colOff>
      <xdr:row>63</xdr:row>
      <xdr:rowOff>161925</xdr:rowOff>
    </xdr:to>
    <xdr:pic>
      <xdr:nvPicPr>
        <xdr:cNvPr id="58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2220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64</xdr:row>
      <xdr:rowOff>9525</xdr:rowOff>
    </xdr:from>
    <xdr:to>
      <xdr:col>3</xdr:col>
      <xdr:colOff>438150</xdr:colOff>
      <xdr:row>64</xdr:row>
      <xdr:rowOff>161925</xdr:rowOff>
    </xdr:to>
    <xdr:pic>
      <xdr:nvPicPr>
        <xdr:cNvPr id="59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2411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65</xdr:row>
      <xdr:rowOff>9525</xdr:rowOff>
    </xdr:from>
    <xdr:to>
      <xdr:col>3</xdr:col>
      <xdr:colOff>438150</xdr:colOff>
      <xdr:row>65</xdr:row>
      <xdr:rowOff>161925</xdr:rowOff>
    </xdr:to>
    <xdr:pic>
      <xdr:nvPicPr>
        <xdr:cNvPr id="60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2611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66</xdr:row>
      <xdr:rowOff>9525</xdr:rowOff>
    </xdr:from>
    <xdr:to>
      <xdr:col>3</xdr:col>
      <xdr:colOff>438150</xdr:colOff>
      <xdr:row>66</xdr:row>
      <xdr:rowOff>161925</xdr:rowOff>
    </xdr:to>
    <xdr:pic>
      <xdr:nvPicPr>
        <xdr:cNvPr id="61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12801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72</xdr:row>
      <xdr:rowOff>0</xdr:rowOff>
    </xdr:from>
    <xdr:to>
      <xdr:col>0</xdr:col>
      <xdr:colOff>457200</xdr:colOff>
      <xdr:row>72</xdr:row>
      <xdr:rowOff>180975</xdr:rowOff>
    </xdr:to>
    <xdr:pic>
      <xdr:nvPicPr>
        <xdr:cNvPr id="62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39922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72</xdr:row>
      <xdr:rowOff>9525</xdr:rowOff>
    </xdr:from>
    <xdr:to>
      <xdr:col>1</xdr:col>
      <xdr:colOff>533400</xdr:colOff>
      <xdr:row>72</xdr:row>
      <xdr:rowOff>161925</xdr:rowOff>
    </xdr:to>
    <xdr:pic>
      <xdr:nvPicPr>
        <xdr:cNvPr id="63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14001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72</xdr:row>
      <xdr:rowOff>0</xdr:rowOff>
    </xdr:from>
    <xdr:to>
      <xdr:col>2</xdr:col>
      <xdr:colOff>409575</xdr:colOff>
      <xdr:row>72</xdr:row>
      <xdr:rowOff>161925</xdr:rowOff>
    </xdr:to>
    <xdr:pic>
      <xdr:nvPicPr>
        <xdr:cNvPr id="64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1399222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72</xdr:row>
      <xdr:rowOff>9525</xdr:rowOff>
    </xdr:from>
    <xdr:to>
      <xdr:col>3</xdr:col>
      <xdr:colOff>419100</xdr:colOff>
      <xdr:row>72</xdr:row>
      <xdr:rowOff>161925</xdr:rowOff>
    </xdr:to>
    <xdr:pic>
      <xdr:nvPicPr>
        <xdr:cNvPr id="65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14001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75</xdr:row>
      <xdr:rowOff>0</xdr:rowOff>
    </xdr:from>
    <xdr:to>
      <xdr:col>0</xdr:col>
      <xdr:colOff>438150</xdr:colOff>
      <xdr:row>75</xdr:row>
      <xdr:rowOff>142875</xdr:rowOff>
    </xdr:to>
    <xdr:pic>
      <xdr:nvPicPr>
        <xdr:cNvPr id="66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45827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19</xdr:row>
      <xdr:rowOff>19050</xdr:rowOff>
    </xdr:from>
    <xdr:to>
      <xdr:col>4</xdr:col>
      <xdr:colOff>447675</xdr:colOff>
      <xdr:row>19</xdr:row>
      <xdr:rowOff>161925</xdr:rowOff>
    </xdr:to>
    <xdr:pic>
      <xdr:nvPicPr>
        <xdr:cNvPr id="67" name="Picture 1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37147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32</xdr:row>
      <xdr:rowOff>19050</xdr:rowOff>
    </xdr:from>
    <xdr:to>
      <xdr:col>4</xdr:col>
      <xdr:colOff>447675</xdr:colOff>
      <xdr:row>32</xdr:row>
      <xdr:rowOff>161925</xdr:rowOff>
    </xdr:to>
    <xdr:pic>
      <xdr:nvPicPr>
        <xdr:cNvPr id="68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6238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33</xdr:row>
      <xdr:rowOff>19050</xdr:rowOff>
    </xdr:from>
    <xdr:to>
      <xdr:col>4</xdr:col>
      <xdr:colOff>447675</xdr:colOff>
      <xdr:row>33</xdr:row>
      <xdr:rowOff>161925</xdr:rowOff>
    </xdr:to>
    <xdr:pic>
      <xdr:nvPicPr>
        <xdr:cNvPr id="69" name="Picture 1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64389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38</xdr:row>
      <xdr:rowOff>19050</xdr:rowOff>
    </xdr:from>
    <xdr:to>
      <xdr:col>4</xdr:col>
      <xdr:colOff>447675</xdr:colOff>
      <xdr:row>38</xdr:row>
      <xdr:rowOff>161925</xdr:rowOff>
    </xdr:to>
    <xdr:pic>
      <xdr:nvPicPr>
        <xdr:cNvPr id="70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7410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19050</xdr:rowOff>
    </xdr:from>
    <xdr:to>
      <xdr:col>4</xdr:col>
      <xdr:colOff>447675</xdr:colOff>
      <xdr:row>42</xdr:row>
      <xdr:rowOff>161925</xdr:rowOff>
    </xdr:to>
    <xdr:pic>
      <xdr:nvPicPr>
        <xdr:cNvPr id="71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81819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40</xdr:row>
      <xdr:rowOff>19050</xdr:rowOff>
    </xdr:from>
    <xdr:to>
      <xdr:col>4</xdr:col>
      <xdr:colOff>447675</xdr:colOff>
      <xdr:row>40</xdr:row>
      <xdr:rowOff>161925</xdr:rowOff>
    </xdr:to>
    <xdr:pic>
      <xdr:nvPicPr>
        <xdr:cNvPr id="72" name="Picture 1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7791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29</xdr:row>
      <xdr:rowOff>19050</xdr:rowOff>
    </xdr:from>
    <xdr:to>
      <xdr:col>4</xdr:col>
      <xdr:colOff>447675</xdr:colOff>
      <xdr:row>29</xdr:row>
      <xdr:rowOff>161925</xdr:rowOff>
    </xdr:to>
    <xdr:pic>
      <xdr:nvPicPr>
        <xdr:cNvPr id="73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56483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43</xdr:row>
      <xdr:rowOff>19050</xdr:rowOff>
    </xdr:from>
    <xdr:to>
      <xdr:col>4</xdr:col>
      <xdr:colOff>447675</xdr:colOff>
      <xdr:row>43</xdr:row>
      <xdr:rowOff>161925</xdr:rowOff>
    </xdr:to>
    <xdr:pic>
      <xdr:nvPicPr>
        <xdr:cNvPr id="74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83724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19050</xdr:rowOff>
    </xdr:from>
    <xdr:to>
      <xdr:col>4</xdr:col>
      <xdr:colOff>447675</xdr:colOff>
      <xdr:row>41</xdr:row>
      <xdr:rowOff>161925</xdr:rowOff>
    </xdr:to>
    <xdr:pic>
      <xdr:nvPicPr>
        <xdr:cNvPr id="75" name="Picture 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79914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4</xdr:row>
      <xdr:rowOff>228600</xdr:rowOff>
    </xdr:to>
    <xdr:pic>
      <xdr:nvPicPr>
        <xdr:cNvPr id="76" name="Picture 41" descr="Plastics-DOM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7696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2" name="Rectangle 13"/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23 городах Украины</a:t>
          </a:r>
        </a:p>
      </xdr:txBody>
    </xdr:sp>
    <xdr:clientData/>
  </xdr:twoCellAnchor>
  <xdr:twoCellAnchor>
    <xdr:from>
      <xdr:col>2</xdr:col>
      <xdr:colOff>695325</xdr:colOff>
      <xdr:row>0</xdr:row>
      <xdr:rowOff>38100</xdr:rowOff>
    </xdr:from>
    <xdr:to>
      <xdr:col>3</xdr:col>
      <xdr:colOff>1333500</xdr:colOff>
      <xdr:row>0</xdr:row>
      <xdr:rowOff>200025</xdr:rowOff>
    </xdr:to>
    <xdr:sp>
      <xdr:nvSpPr>
        <xdr:cNvPr id="5" name="Rectangle 13"/>
        <xdr:cNvSpPr>
          <a:spLocks/>
        </xdr:cNvSpPr>
      </xdr:nvSpPr>
      <xdr:spPr>
        <a:xfrm>
          <a:off x="4648200" y="38100"/>
          <a:ext cx="2800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2028825</xdr:colOff>
      <xdr:row>0</xdr:row>
      <xdr:rowOff>400050</xdr:rowOff>
    </xdr:from>
    <xdr:to>
      <xdr:col>3</xdr:col>
      <xdr:colOff>1314450</xdr:colOff>
      <xdr:row>0</xdr:row>
      <xdr:rowOff>590550</xdr:rowOff>
    </xdr:to>
    <xdr:sp>
      <xdr:nvSpPr>
        <xdr:cNvPr id="6" name="Rectangle 14">
          <a:hlinkClick r:id="rId4"/>
        </xdr:cNvPr>
        <xdr:cNvSpPr>
          <a:spLocks/>
        </xdr:cNvSpPr>
      </xdr:nvSpPr>
      <xdr:spPr>
        <a:xfrm>
          <a:off x="5981700" y="400050"/>
          <a:ext cx="1447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457200</xdr:colOff>
      <xdr:row>0</xdr:row>
      <xdr:rowOff>209550</xdr:rowOff>
    </xdr:from>
    <xdr:to>
      <xdr:col>3</xdr:col>
      <xdr:colOff>1314450</xdr:colOff>
      <xdr:row>0</xdr:row>
      <xdr:rowOff>409575</xdr:rowOff>
    </xdr:to>
    <xdr:sp>
      <xdr:nvSpPr>
        <xdr:cNvPr id="7" name="Rectangle 12">
          <a:hlinkClick r:id="rId5"/>
        </xdr:cNvPr>
        <xdr:cNvSpPr>
          <a:spLocks/>
        </xdr:cNvSpPr>
      </xdr:nvSpPr>
      <xdr:spPr>
        <a:xfrm>
          <a:off x="4410075" y="209550"/>
          <a:ext cx="3019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2571750</xdr:colOff>
      <xdr:row>0</xdr:row>
      <xdr:rowOff>628650</xdr:rowOff>
    </xdr:to>
    <xdr:pic>
      <xdr:nvPicPr>
        <xdr:cNvPr id="8" name="Picture 54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943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03_19_Plastics_DOM_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Corian_ванны и поддоны"/>
      <sheetName val="Montelli_листы и мойки"/>
      <sheetName val="3D панели_распродажа"/>
      <sheetName val="мойки в декорах камня Montelli"/>
      <sheetName val="акриловый камень Rubicone"/>
      <sheetName val="мойки в декорах камня Rubicone"/>
      <sheetName val="Silestone"/>
      <sheetName val="плитка Silestone"/>
      <sheetName val="Мойки Silestone"/>
      <sheetName val="DEKTON"/>
      <sheetName val="Invision"/>
      <sheetName val="KronoCompact"/>
      <sheetName val="Декоры KronoCompact"/>
      <sheetName val="KronoCompact Express"/>
      <sheetName val="пластик HPL"/>
      <sheetName val="Декоры HPL"/>
      <sheetName val="HPL_от 1 листа_Express"/>
      <sheetName val="HPL_трудногорючий"/>
      <sheetName val="Мультикор Slim Line"/>
      <sheetName val="Плиты MPB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md/assets/images/common/maps/Plastics_Adv-Maps-Moldova.png" TargetMode="External" /><Relationship Id="rId2" Type="http://schemas.openxmlformats.org/officeDocument/2006/relationships/hyperlink" Target="http://plastics.md/assets/images/md/Plastics_Adv-Maps-Beltsy-MD.jpg" TargetMode="External" /><Relationship Id="rId3" Type="http://schemas.openxmlformats.org/officeDocument/2006/relationships/hyperlink" Target="http://plastics.ge/assets/images/common/maps/Plastics_Adv-Map-GE-2.jpg" TargetMode="External" /><Relationship Id="rId4" Type="http://schemas.openxmlformats.org/officeDocument/2006/relationships/hyperlink" Target="http://plastics.md/assets/images/md/company/Map-Komrat-md.jpg" TargetMode="External" /><Relationship Id="rId5" Type="http://schemas.openxmlformats.org/officeDocument/2006/relationships/hyperlink" Target="https://goo.gl/OtOXUR" TargetMode="External" /><Relationship Id="rId6" Type="http://schemas.openxmlformats.org/officeDocument/2006/relationships/hyperlink" Target="https://goo.gl/MNFpkF" TargetMode="External" /><Relationship Id="rId7" Type="http://schemas.openxmlformats.org/officeDocument/2006/relationships/hyperlink" Target="https://goo.gl/Bv0bUj" TargetMode="External" /><Relationship Id="rId8" Type="http://schemas.openxmlformats.org/officeDocument/2006/relationships/hyperlink" Target="https://goo.gl/15G4ak" TargetMode="External" /><Relationship Id="rId9" Type="http://schemas.openxmlformats.org/officeDocument/2006/relationships/hyperlink" Target="https://goo.gl/4RESiY" TargetMode="External" /><Relationship Id="rId10" Type="http://schemas.openxmlformats.org/officeDocument/2006/relationships/hyperlink" Target="https://goo.gl/XyXPIl" TargetMode="External" /><Relationship Id="rId11" Type="http://schemas.openxmlformats.org/officeDocument/2006/relationships/hyperlink" Target="https://goo.gl/7gK9k2" TargetMode="External" /><Relationship Id="rId12" Type="http://schemas.openxmlformats.org/officeDocument/2006/relationships/hyperlink" Target="https://goo.gl/hbPrBf" TargetMode="External" /><Relationship Id="rId13" Type="http://schemas.openxmlformats.org/officeDocument/2006/relationships/hyperlink" Target="https://goo.gl/OLKFhg" TargetMode="External" /><Relationship Id="rId14" Type="http://schemas.openxmlformats.org/officeDocument/2006/relationships/hyperlink" Target="https://goo.gl/HiuaLB" TargetMode="External" /><Relationship Id="rId15" Type="http://schemas.openxmlformats.org/officeDocument/2006/relationships/hyperlink" Target="https://goo.gl/JUyrqH" TargetMode="External" /><Relationship Id="rId16" Type="http://schemas.openxmlformats.org/officeDocument/2006/relationships/hyperlink" Target="https://goo.gl/PM7e8Q" TargetMode="External" /><Relationship Id="rId17" Type="http://schemas.openxmlformats.org/officeDocument/2006/relationships/hyperlink" Target="https://goo.gl/tcvNWV" TargetMode="External" /><Relationship Id="rId18" Type="http://schemas.openxmlformats.org/officeDocument/2006/relationships/hyperlink" Target="https://goo.gl/xnOef5" TargetMode="External" /><Relationship Id="rId19" Type="http://schemas.openxmlformats.org/officeDocument/2006/relationships/hyperlink" Target="https://goo.gl/7Cv3MK" TargetMode="External" /><Relationship Id="rId20" Type="http://schemas.openxmlformats.org/officeDocument/2006/relationships/hyperlink" Target="https://goo.gl/d7EBZL" TargetMode="External" /><Relationship Id="rId21" Type="http://schemas.openxmlformats.org/officeDocument/2006/relationships/hyperlink" Target="https://goo.gl/f9VYrM" TargetMode="External" /><Relationship Id="rId22" Type="http://schemas.openxmlformats.org/officeDocument/2006/relationships/hyperlink" Target="https://goo.gl/jhoKk3" TargetMode="External" /><Relationship Id="rId23" Type="http://schemas.openxmlformats.org/officeDocument/2006/relationships/hyperlink" Target="https://goo.gl/pvKIfk" TargetMode="External" /><Relationship Id="rId24" Type="http://schemas.openxmlformats.org/officeDocument/2006/relationships/hyperlink" Target="https://goo.gl/Yr0OeS" TargetMode="External" /><Relationship Id="rId25" Type="http://schemas.openxmlformats.org/officeDocument/2006/relationships/hyperlink" Target="https://goo.gl/TIKUmC" TargetMode="External" /><Relationship Id="rId26" Type="http://schemas.openxmlformats.org/officeDocument/2006/relationships/hyperlink" Target="https://www.google.com/maps/place/%D0%9F%D0%BB%D0%B0%D1%81%D1%82%D0%B8%D0%BA%D1%81-%D0%A3%D0%BA%D1%80%D0%B0%D0%B8%D0%BD%D0%B0,+%D0%9E%D0%9E%D0%9E/@50.421287,30.4499863,17z/data=!3m1!4b1!4m5!3m4!1s0x0:0x27fd33423e88b199!8m2!3d50.421287!4d30.452175?hl=ru" TargetMode="External" /><Relationship Id="rId27" Type="http://schemas.openxmlformats.org/officeDocument/2006/relationships/hyperlink" Target="https://goo.gl/FTsHCY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80"/>
  <sheetViews>
    <sheetView tabSelected="1" zoomScale="85" zoomScaleNormal="85" zoomScalePageLayoutView="0" workbookViewId="0" topLeftCell="A1">
      <selection activeCell="P14" sqref="P14"/>
    </sheetView>
  </sheetViews>
  <sheetFormatPr defaultColWidth="9.00390625" defaultRowHeight="12.75"/>
  <cols>
    <col min="1" max="1" width="9.125" style="48" customWidth="1"/>
    <col min="2" max="2" width="24.375" style="0" customWidth="1"/>
    <col min="6" max="6" width="9.125" style="49" customWidth="1"/>
    <col min="12" max="12" width="0" style="0" hidden="1" customWidth="1"/>
  </cols>
  <sheetData>
    <row r="1" ht="12.75"/>
    <row r="2" ht="12.75"/>
    <row r="3" ht="12.75"/>
    <row r="4" ht="12.75"/>
    <row r="5" ht="23.25" customHeight="1"/>
    <row r="6" spans="1:10" ht="23.25" customHeight="1">
      <c r="A6" s="54" t="s">
        <v>161</v>
      </c>
      <c r="D6" s="50"/>
      <c r="E6" s="50"/>
      <c r="F6" s="51"/>
      <c r="G6" s="52" t="s">
        <v>0</v>
      </c>
      <c r="H6" s="52"/>
      <c r="I6" s="52"/>
      <c r="J6" s="52"/>
    </row>
    <row r="8" spans="1:10" ht="15.75">
      <c r="A8" s="55" t="s">
        <v>96</v>
      </c>
      <c r="B8" s="55" t="s">
        <v>97</v>
      </c>
      <c r="C8" s="55" t="s">
        <v>98</v>
      </c>
      <c r="D8" s="55"/>
      <c r="E8" s="56"/>
      <c r="F8" s="55" t="s">
        <v>99</v>
      </c>
      <c r="G8" s="55"/>
      <c r="H8" s="55"/>
      <c r="I8" s="55"/>
      <c r="J8" s="55"/>
    </row>
    <row r="9" spans="1:10" ht="15.75">
      <c r="A9" s="55"/>
      <c r="B9" s="55"/>
      <c r="C9" s="56" t="s">
        <v>100</v>
      </c>
      <c r="D9" s="56" t="s">
        <v>101</v>
      </c>
      <c r="E9" s="56" t="s">
        <v>102</v>
      </c>
      <c r="F9" s="56" t="s">
        <v>103</v>
      </c>
      <c r="G9" s="56" t="s">
        <v>104</v>
      </c>
      <c r="H9" s="56" t="s">
        <v>105</v>
      </c>
      <c r="I9" s="56" t="s">
        <v>106</v>
      </c>
      <c r="J9" s="56" t="s">
        <v>107</v>
      </c>
    </row>
    <row r="10" spans="1:12" ht="15">
      <c r="A10" s="57">
        <v>0</v>
      </c>
      <c r="B10" s="58" t="s">
        <v>108</v>
      </c>
      <c r="C10" s="58"/>
      <c r="D10" s="58"/>
      <c r="E10" s="58"/>
      <c r="F10" s="59"/>
      <c r="G10" s="60">
        <f>145*L10</f>
        <v>4422.5</v>
      </c>
      <c r="H10" s="60">
        <f>175*L10</f>
        <v>5337.5</v>
      </c>
      <c r="I10" s="60">
        <f>210*L10</f>
        <v>6405</v>
      </c>
      <c r="J10" s="58"/>
      <c r="L10">
        <v>30.5</v>
      </c>
    </row>
    <row r="11" spans="1:10" ht="15">
      <c r="A11" s="57"/>
      <c r="B11" s="61" t="s">
        <v>109</v>
      </c>
      <c r="C11" s="61"/>
      <c r="D11" s="61"/>
      <c r="E11" s="61"/>
      <c r="F11" s="62"/>
      <c r="G11" s="60"/>
      <c r="H11" s="60"/>
      <c r="I11" s="60"/>
      <c r="J11" s="61"/>
    </row>
    <row r="12" spans="1:10" ht="15">
      <c r="A12" s="57"/>
      <c r="B12" s="58" t="s">
        <v>110</v>
      </c>
      <c r="C12" s="58"/>
      <c r="D12" s="58"/>
      <c r="E12" s="58"/>
      <c r="F12" s="59"/>
      <c r="G12" s="60"/>
      <c r="H12" s="60"/>
      <c r="I12" s="60"/>
      <c r="J12" s="58"/>
    </row>
    <row r="13" spans="1:10" ht="13.5" customHeight="1">
      <c r="A13" s="57"/>
      <c r="B13" s="61" t="s">
        <v>111</v>
      </c>
      <c r="C13" s="61"/>
      <c r="D13" s="61"/>
      <c r="E13" s="61"/>
      <c r="F13" s="62"/>
      <c r="G13" s="60"/>
      <c r="H13" s="60"/>
      <c r="I13" s="60"/>
      <c r="J13" s="61"/>
    </row>
    <row r="14" spans="1:10" ht="15">
      <c r="A14" s="57"/>
      <c r="B14" s="58" t="s">
        <v>112</v>
      </c>
      <c r="C14" s="58"/>
      <c r="D14" s="58"/>
      <c r="E14" s="58"/>
      <c r="F14" s="59" t="s">
        <v>113</v>
      </c>
      <c r="G14" s="60"/>
      <c r="H14" s="60"/>
      <c r="I14" s="60"/>
      <c r="J14" s="59">
        <f>260*L10</f>
        <v>7930</v>
      </c>
    </row>
    <row r="15" spans="1:10" ht="15">
      <c r="A15" s="57"/>
      <c r="B15" s="61" t="s">
        <v>114</v>
      </c>
      <c r="C15" s="61"/>
      <c r="D15" s="61"/>
      <c r="E15" s="61"/>
      <c r="F15" s="62"/>
      <c r="G15" s="60"/>
      <c r="H15" s="60"/>
      <c r="I15" s="60"/>
      <c r="J15" s="61"/>
    </row>
    <row r="16" spans="1:11" ht="15.75">
      <c r="A16" s="63" t="s">
        <v>115</v>
      </c>
      <c r="B16" s="58" t="s">
        <v>162</v>
      </c>
      <c r="C16" s="58"/>
      <c r="D16" s="58"/>
      <c r="E16" s="58"/>
      <c r="F16" s="59"/>
      <c r="G16" s="64">
        <f>175*L10</f>
        <v>5337.5</v>
      </c>
      <c r="H16" s="64">
        <f>195*L10</f>
        <v>5947.5</v>
      </c>
      <c r="I16" s="64">
        <f>225*L10</f>
        <v>6862.5</v>
      </c>
      <c r="J16" s="59"/>
      <c r="K16" s="49"/>
    </row>
    <row r="17" spans="1:11" ht="15">
      <c r="A17" s="63"/>
      <c r="B17" s="61" t="s">
        <v>116</v>
      </c>
      <c r="C17" s="61"/>
      <c r="D17" s="61"/>
      <c r="E17" s="61"/>
      <c r="F17" s="62"/>
      <c r="G17" s="64"/>
      <c r="H17" s="64"/>
      <c r="I17" s="64"/>
      <c r="J17" s="62">
        <f>275*L10</f>
        <v>8387.5</v>
      </c>
      <c r="K17" s="49"/>
    </row>
    <row r="18" spans="1:11" ht="15">
      <c r="A18" s="63"/>
      <c r="B18" s="58" t="s">
        <v>117</v>
      </c>
      <c r="C18" s="58"/>
      <c r="D18" s="58"/>
      <c r="E18" s="58"/>
      <c r="F18" s="59"/>
      <c r="G18" s="64"/>
      <c r="H18" s="64"/>
      <c r="I18" s="64"/>
      <c r="J18" s="59"/>
      <c r="K18" s="49"/>
    </row>
    <row r="19" spans="1:11" ht="15">
      <c r="A19" s="63"/>
      <c r="B19" s="61" t="s">
        <v>118</v>
      </c>
      <c r="C19" s="61"/>
      <c r="D19" s="61"/>
      <c r="E19" s="61"/>
      <c r="F19" s="62"/>
      <c r="G19" s="64"/>
      <c r="H19" s="64"/>
      <c r="I19" s="64"/>
      <c r="J19" s="62"/>
      <c r="K19" s="49"/>
    </row>
    <row r="20" spans="1:11" ht="15">
      <c r="A20" s="63"/>
      <c r="B20" s="58" t="s">
        <v>119</v>
      </c>
      <c r="C20" s="58"/>
      <c r="D20" s="58"/>
      <c r="E20" s="58"/>
      <c r="F20" s="59"/>
      <c r="G20" s="64"/>
      <c r="H20" s="64"/>
      <c r="I20" s="64"/>
      <c r="J20" s="59"/>
      <c r="K20" s="49"/>
    </row>
    <row r="21" spans="1:11" ht="15">
      <c r="A21" s="63"/>
      <c r="B21" s="61" t="s">
        <v>120</v>
      </c>
      <c r="C21" s="61"/>
      <c r="D21" s="61"/>
      <c r="E21" s="61"/>
      <c r="F21" s="62"/>
      <c r="G21" s="64"/>
      <c r="H21" s="64"/>
      <c r="I21" s="64"/>
      <c r="J21" s="62"/>
      <c r="K21" s="49"/>
    </row>
    <row r="22" spans="1:11" ht="15.75">
      <c r="A22" s="63"/>
      <c r="B22" s="58" t="s">
        <v>163</v>
      </c>
      <c r="C22" s="58"/>
      <c r="D22" s="58"/>
      <c r="E22" s="58"/>
      <c r="F22" s="59"/>
      <c r="G22" s="64"/>
      <c r="H22" s="64"/>
      <c r="I22" s="64"/>
      <c r="J22" s="59"/>
      <c r="K22" s="49"/>
    </row>
    <row r="23" spans="1:11" ht="15">
      <c r="A23" s="63"/>
      <c r="B23" s="61" t="s">
        <v>121</v>
      </c>
      <c r="C23" s="61"/>
      <c r="D23" s="61"/>
      <c r="E23" s="61"/>
      <c r="F23" s="62" t="s">
        <v>113</v>
      </c>
      <c r="G23" s="64"/>
      <c r="H23" s="64"/>
      <c r="I23" s="64"/>
      <c r="J23" s="62"/>
      <c r="K23" s="49"/>
    </row>
    <row r="24" spans="1:11" ht="15.75">
      <c r="A24" s="63"/>
      <c r="B24" s="58" t="s">
        <v>164</v>
      </c>
      <c r="C24" s="58"/>
      <c r="D24" s="58"/>
      <c r="E24" s="58"/>
      <c r="F24" s="59" t="s">
        <v>113</v>
      </c>
      <c r="G24" s="64"/>
      <c r="H24" s="64"/>
      <c r="I24" s="64"/>
      <c r="J24" s="59"/>
      <c r="K24" s="49"/>
    </row>
    <row r="25" spans="1:11" ht="15">
      <c r="A25" s="63"/>
      <c r="B25" s="61" t="s">
        <v>122</v>
      </c>
      <c r="C25" s="61"/>
      <c r="D25" s="61"/>
      <c r="E25" s="61"/>
      <c r="F25" s="62" t="s">
        <v>113</v>
      </c>
      <c r="G25" s="64"/>
      <c r="H25" s="64"/>
      <c r="I25" s="64"/>
      <c r="J25" s="62">
        <f>275*L10</f>
        <v>8387.5</v>
      </c>
      <c r="K25" s="49"/>
    </row>
    <row r="26" spans="1:11" ht="15">
      <c r="A26" s="57" t="s">
        <v>123</v>
      </c>
      <c r="B26" s="58" t="s">
        <v>124</v>
      </c>
      <c r="C26" s="58"/>
      <c r="D26" s="58"/>
      <c r="E26" s="58"/>
      <c r="F26" s="59"/>
      <c r="G26" s="60">
        <f>199*L10</f>
        <v>6069.5</v>
      </c>
      <c r="H26" s="60">
        <f>225*L10</f>
        <v>6862.5</v>
      </c>
      <c r="I26" s="60">
        <f>260*L10</f>
        <v>7930</v>
      </c>
      <c r="J26" s="59">
        <f>315*L10</f>
        <v>9607.5</v>
      </c>
      <c r="K26" s="49"/>
    </row>
    <row r="27" spans="1:11" ht="15">
      <c r="A27" s="57"/>
      <c r="B27" s="61" t="s">
        <v>125</v>
      </c>
      <c r="C27" s="61"/>
      <c r="D27" s="61"/>
      <c r="E27" s="61"/>
      <c r="F27" s="62"/>
      <c r="G27" s="60"/>
      <c r="H27" s="60"/>
      <c r="I27" s="60"/>
      <c r="J27" s="62"/>
      <c r="K27" s="49"/>
    </row>
    <row r="28" spans="1:11" ht="15.75">
      <c r="A28" s="57"/>
      <c r="B28" s="58" t="s">
        <v>165</v>
      </c>
      <c r="C28" s="58"/>
      <c r="D28" s="58"/>
      <c r="E28" s="58"/>
      <c r="F28" s="59" t="s">
        <v>113</v>
      </c>
      <c r="G28" s="60"/>
      <c r="H28" s="60"/>
      <c r="I28" s="60"/>
      <c r="J28" s="59"/>
      <c r="K28" s="49"/>
    </row>
    <row r="29" spans="1:11" ht="15">
      <c r="A29" s="57"/>
      <c r="B29" s="61" t="s">
        <v>126</v>
      </c>
      <c r="C29" s="61"/>
      <c r="D29" s="61"/>
      <c r="E29" s="61"/>
      <c r="F29" s="62" t="s">
        <v>113</v>
      </c>
      <c r="G29" s="60"/>
      <c r="H29" s="60"/>
      <c r="I29" s="60"/>
      <c r="J29" s="62"/>
      <c r="K29" s="49"/>
    </row>
    <row r="30" spans="1:11" ht="15.75">
      <c r="A30" s="57"/>
      <c r="B30" s="58" t="s">
        <v>166</v>
      </c>
      <c r="C30" s="58"/>
      <c r="D30" s="58"/>
      <c r="E30" s="58"/>
      <c r="F30" s="59"/>
      <c r="G30" s="60"/>
      <c r="H30" s="60"/>
      <c r="I30" s="60"/>
      <c r="J30" s="59"/>
      <c r="K30" s="49"/>
    </row>
    <row r="31" spans="1:11" ht="15.75">
      <c r="A31" s="57"/>
      <c r="B31" s="61" t="s">
        <v>167</v>
      </c>
      <c r="C31" s="61"/>
      <c r="D31" s="61"/>
      <c r="E31" s="61"/>
      <c r="F31" s="62" t="s">
        <v>113</v>
      </c>
      <c r="G31" s="60"/>
      <c r="H31" s="60"/>
      <c r="I31" s="60"/>
      <c r="J31" s="62"/>
      <c r="K31" s="49"/>
    </row>
    <row r="32" spans="1:11" ht="15">
      <c r="A32" s="57"/>
      <c r="B32" s="58" t="s">
        <v>127</v>
      </c>
      <c r="C32" s="58"/>
      <c r="D32" s="58"/>
      <c r="E32" s="58"/>
      <c r="F32" s="59"/>
      <c r="G32" s="60"/>
      <c r="H32" s="60"/>
      <c r="I32" s="60"/>
      <c r="J32" s="59"/>
      <c r="K32" s="49"/>
    </row>
    <row r="33" spans="1:11" ht="15.75">
      <c r="A33" s="57"/>
      <c r="B33" s="61" t="s">
        <v>168</v>
      </c>
      <c r="C33" s="61"/>
      <c r="D33" s="61"/>
      <c r="E33" s="61"/>
      <c r="F33" s="62" t="s">
        <v>113</v>
      </c>
      <c r="G33" s="60"/>
      <c r="H33" s="60"/>
      <c r="I33" s="60"/>
      <c r="J33" s="62"/>
      <c r="K33" s="49"/>
    </row>
    <row r="34" spans="1:11" ht="15.75">
      <c r="A34" s="57"/>
      <c r="B34" s="58" t="s">
        <v>169</v>
      </c>
      <c r="C34" s="58"/>
      <c r="D34" s="58"/>
      <c r="E34" s="58"/>
      <c r="F34" s="59"/>
      <c r="G34" s="60"/>
      <c r="H34" s="60"/>
      <c r="I34" s="60"/>
      <c r="J34" s="59"/>
      <c r="K34" s="49"/>
    </row>
    <row r="35" spans="1:11" ht="15.75">
      <c r="A35" s="57"/>
      <c r="B35" s="61" t="s">
        <v>170</v>
      </c>
      <c r="C35" s="61"/>
      <c r="D35" s="61"/>
      <c r="E35" s="61"/>
      <c r="F35" s="62"/>
      <c r="G35" s="60"/>
      <c r="H35" s="60"/>
      <c r="I35" s="60"/>
      <c r="J35" s="62"/>
      <c r="K35" s="49"/>
    </row>
    <row r="36" spans="1:11" ht="15">
      <c r="A36" s="57"/>
      <c r="B36" s="58" t="s">
        <v>128</v>
      </c>
      <c r="C36" s="58"/>
      <c r="D36" s="58"/>
      <c r="E36" s="58"/>
      <c r="F36" s="59"/>
      <c r="G36" s="60"/>
      <c r="H36" s="60"/>
      <c r="I36" s="60"/>
      <c r="J36" s="59"/>
      <c r="K36" s="49"/>
    </row>
    <row r="37" spans="1:11" ht="15">
      <c r="A37" s="57"/>
      <c r="B37" s="61" t="s">
        <v>129</v>
      </c>
      <c r="C37" s="61"/>
      <c r="D37" s="61"/>
      <c r="E37" s="61"/>
      <c r="F37" s="62"/>
      <c r="G37" s="60"/>
      <c r="H37" s="60"/>
      <c r="I37" s="60"/>
      <c r="J37" s="62"/>
      <c r="K37" s="49"/>
    </row>
    <row r="38" spans="1:11" ht="15">
      <c r="A38" s="57"/>
      <c r="B38" s="58" t="s">
        <v>130</v>
      </c>
      <c r="C38" s="58"/>
      <c r="D38" s="58"/>
      <c r="E38" s="58"/>
      <c r="F38" s="59"/>
      <c r="G38" s="60"/>
      <c r="H38" s="60"/>
      <c r="I38" s="60"/>
      <c r="J38" s="59"/>
      <c r="K38" s="49"/>
    </row>
    <row r="39" spans="1:11" ht="15">
      <c r="A39" s="57"/>
      <c r="B39" s="61" t="s">
        <v>131</v>
      </c>
      <c r="C39" s="61"/>
      <c r="D39" s="61"/>
      <c r="E39" s="61"/>
      <c r="F39" s="62"/>
      <c r="G39" s="60"/>
      <c r="H39" s="60"/>
      <c r="I39" s="60"/>
      <c r="J39" s="62"/>
      <c r="K39" s="49"/>
    </row>
    <row r="40" spans="1:11" ht="15">
      <c r="A40" s="57"/>
      <c r="B40" s="58" t="s">
        <v>132</v>
      </c>
      <c r="C40" s="58"/>
      <c r="D40" s="58"/>
      <c r="E40" s="58"/>
      <c r="F40" s="59"/>
      <c r="G40" s="60"/>
      <c r="H40" s="60"/>
      <c r="I40" s="60"/>
      <c r="J40" s="59">
        <f>315*L10</f>
        <v>9607.5</v>
      </c>
      <c r="K40" s="49"/>
    </row>
    <row r="41" spans="1:11" ht="15.75">
      <c r="A41" s="57"/>
      <c r="B41" s="61" t="s">
        <v>171</v>
      </c>
      <c r="C41" s="61"/>
      <c r="D41" s="61"/>
      <c r="E41" s="61"/>
      <c r="F41" s="62"/>
      <c r="G41" s="60"/>
      <c r="H41" s="60"/>
      <c r="I41" s="60"/>
      <c r="J41" s="62"/>
      <c r="K41" s="49"/>
    </row>
    <row r="42" spans="1:10" ht="15">
      <c r="A42" s="57"/>
      <c r="B42" s="58" t="s">
        <v>133</v>
      </c>
      <c r="C42" s="58"/>
      <c r="D42" s="58"/>
      <c r="E42" s="58"/>
      <c r="F42" s="59"/>
      <c r="G42" s="60"/>
      <c r="H42" s="60"/>
      <c r="I42" s="60"/>
      <c r="J42" s="58"/>
    </row>
    <row r="43" spans="1:10" ht="15">
      <c r="A43" s="57"/>
      <c r="B43" s="61" t="s">
        <v>134</v>
      </c>
      <c r="C43" s="61"/>
      <c r="D43" s="61"/>
      <c r="E43" s="61"/>
      <c r="F43" s="62"/>
      <c r="G43" s="60"/>
      <c r="H43" s="60"/>
      <c r="I43" s="60"/>
      <c r="J43" s="62">
        <f>315*L10</f>
        <v>9607.5</v>
      </c>
    </row>
    <row r="44" spans="1:10" ht="15.75">
      <c r="A44" s="57"/>
      <c r="B44" s="58" t="s">
        <v>172</v>
      </c>
      <c r="C44" s="58"/>
      <c r="D44" s="58"/>
      <c r="E44" s="58"/>
      <c r="F44" s="59"/>
      <c r="G44" s="60"/>
      <c r="H44" s="60"/>
      <c r="I44" s="60"/>
      <c r="J44" s="59"/>
    </row>
    <row r="45" spans="1:10" ht="15">
      <c r="A45" s="57"/>
      <c r="B45" s="61" t="s">
        <v>135</v>
      </c>
      <c r="C45" s="61"/>
      <c r="D45" s="61"/>
      <c r="E45" s="61"/>
      <c r="F45" s="62"/>
      <c r="G45" s="60"/>
      <c r="H45" s="60"/>
      <c r="I45" s="60"/>
      <c r="J45" s="62"/>
    </row>
    <row r="46" spans="1:10" ht="15">
      <c r="A46" s="57"/>
      <c r="B46" s="58" t="s">
        <v>136</v>
      </c>
      <c r="C46" s="58"/>
      <c r="D46" s="58"/>
      <c r="E46" s="58"/>
      <c r="F46" s="59"/>
      <c r="G46" s="60"/>
      <c r="H46" s="60"/>
      <c r="I46" s="60"/>
      <c r="J46" s="59"/>
    </row>
    <row r="47" spans="1:10" ht="15">
      <c r="A47" s="63" t="s">
        <v>137</v>
      </c>
      <c r="B47" s="61" t="s">
        <v>138</v>
      </c>
      <c r="C47" s="61"/>
      <c r="D47" s="61"/>
      <c r="E47" s="61"/>
      <c r="F47" s="62"/>
      <c r="G47" s="64">
        <f>230*L10</f>
        <v>7015</v>
      </c>
      <c r="H47" s="64">
        <f>260*L10</f>
        <v>7930</v>
      </c>
      <c r="I47" s="64">
        <f>300*L10</f>
        <v>9150</v>
      </c>
      <c r="J47" s="62"/>
    </row>
    <row r="48" spans="1:10" ht="15">
      <c r="A48" s="63"/>
      <c r="B48" s="58" t="s">
        <v>139</v>
      </c>
      <c r="C48" s="58"/>
      <c r="D48" s="58"/>
      <c r="E48" s="58"/>
      <c r="F48" s="59"/>
      <c r="G48" s="64"/>
      <c r="H48" s="64"/>
      <c r="I48" s="64"/>
      <c r="J48" s="59"/>
    </row>
    <row r="49" spans="1:10" ht="15">
      <c r="A49" s="63"/>
      <c r="B49" s="61" t="s">
        <v>140</v>
      </c>
      <c r="C49" s="61"/>
      <c r="D49" s="61"/>
      <c r="E49" s="61"/>
      <c r="F49" s="62"/>
      <c r="G49" s="64"/>
      <c r="H49" s="64"/>
      <c r="I49" s="64"/>
      <c r="J49" s="62"/>
    </row>
    <row r="50" spans="1:10" ht="15">
      <c r="A50" s="63"/>
      <c r="B50" s="58" t="s">
        <v>141</v>
      </c>
      <c r="C50" s="58"/>
      <c r="D50" s="58"/>
      <c r="E50" s="58"/>
      <c r="F50" s="59"/>
      <c r="G50" s="64"/>
      <c r="H50" s="64"/>
      <c r="I50" s="64"/>
      <c r="J50" s="59"/>
    </row>
    <row r="51" spans="1:10" ht="15">
      <c r="A51" s="63"/>
      <c r="B51" s="61" t="s">
        <v>142</v>
      </c>
      <c r="C51" s="61"/>
      <c r="D51" s="61"/>
      <c r="E51" s="61"/>
      <c r="F51" s="62"/>
      <c r="G51" s="64"/>
      <c r="H51" s="64"/>
      <c r="I51" s="64"/>
      <c r="J51" s="62"/>
    </row>
    <row r="52" spans="1:10" ht="15">
      <c r="A52" s="63"/>
      <c r="B52" s="58" t="s">
        <v>143</v>
      </c>
      <c r="C52" s="58"/>
      <c r="D52" s="58"/>
      <c r="E52" s="58"/>
      <c r="F52" s="59"/>
      <c r="G52" s="64"/>
      <c r="H52" s="64"/>
      <c r="I52" s="64"/>
      <c r="J52" s="59"/>
    </row>
    <row r="53" spans="1:10" ht="15.75">
      <c r="A53" s="63"/>
      <c r="B53" s="61" t="s">
        <v>173</v>
      </c>
      <c r="C53" s="61"/>
      <c r="D53" s="61"/>
      <c r="E53" s="61"/>
      <c r="F53" s="62"/>
      <c r="G53" s="64"/>
      <c r="H53" s="64"/>
      <c r="I53" s="64"/>
      <c r="J53" s="62"/>
    </row>
    <row r="54" spans="1:10" ht="15">
      <c r="A54" s="63"/>
      <c r="B54" s="58" t="s">
        <v>144</v>
      </c>
      <c r="C54" s="58"/>
      <c r="D54" s="58"/>
      <c r="E54" s="58"/>
      <c r="F54" s="59"/>
      <c r="G54" s="64"/>
      <c r="H54" s="64"/>
      <c r="I54" s="64"/>
      <c r="J54" s="59"/>
    </row>
    <row r="55" spans="1:10" ht="15">
      <c r="A55" s="63"/>
      <c r="B55" s="61" t="s">
        <v>145</v>
      </c>
      <c r="C55" s="61"/>
      <c r="D55" s="61"/>
      <c r="E55" s="61"/>
      <c r="F55" s="62" t="s">
        <v>113</v>
      </c>
      <c r="G55" s="64"/>
      <c r="H55" s="64"/>
      <c r="I55" s="64"/>
      <c r="J55" s="62"/>
    </row>
    <row r="56" spans="1:10" ht="15.75">
      <c r="A56" s="63"/>
      <c r="B56" s="58" t="s">
        <v>174</v>
      </c>
      <c r="C56" s="58"/>
      <c r="D56" s="58"/>
      <c r="E56" s="58"/>
      <c r="F56" s="59"/>
      <c r="G56" s="64"/>
      <c r="H56" s="64"/>
      <c r="I56" s="64"/>
      <c r="J56" s="59"/>
    </row>
    <row r="57" spans="1:10" ht="15">
      <c r="A57" s="63"/>
      <c r="B57" s="61" t="s">
        <v>146</v>
      </c>
      <c r="C57" s="61"/>
      <c r="D57" s="61"/>
      <c r="E57" s="61"/>
      <c r="F57" s="62"/>
      <c r="G57" s="64"/>
      <c r="H57" s="64"/>
      <c r="I57" s="64"/>
      <c r="J57" s="62"/>
    </row>
    <row r="58" spans="1:10" ht="15">
      <c r="A58" s="63"/>
      <c r="B58" s="58" t="s">
        <v>147</v>
      </c>
      <c r="C58" s="58"/>
      <c r="D58" s="58"/>
      <c r="E58" s="58"/>
      <c r="F58" s="59"/>
      <c r="G58" s="64"/>
      <c r="H58" s="64"/>
      <c r="I58" s="64"/>
      <c r="J58" s="59"/>
    </row>
    <row r="59" spans="1:10" ht="15">
      <c r="A59" s="63"/>
      <c r="B59" s="61" t="s">
        <v>148</v>
      </c>
      <c r="C59" s="61"/>
      <c r="D59" s="61"/>
      <c r="E59" s="61"/>
      <c r="F59" s="62" t="s">
        <v>113</v>
      </c>
      <c r="G59" s="64"/>
      <c r="H59" s="64"/>
      <c r="I59" s="64"/>
      <c r="J59" s="62">
        <f>355*L10</f>
        <v>10827.5</v>
      </c>
    </row>
    <row r="60" spans="1:10" ht="15">
      <c r="A60" s="57" t="s">
        <v>149</v>
      </c>
      <c r="B60" s="58" t="s">
        <v>150</v>
      </c>
      <c r="C60" s="58"/>
      <c r="D60" s="58"/>
      <c r="E60" s="58"/>
      <c r="F60" s="59"/>
      <c r="G60" s="60">
        <f>275*L10</f>
        <v>8387.5</v>
      </c>
      <c r="H60" s="60">
        <f>310*L10</f>
        <v>9455</v>
      </c>
      <c r="I60" s="60">
        <f>360*L10</f>
        <v>10980</v>
      </c>
      <c r="J60" s="59"/>
    </row>
    <row r="61" spans="1:10" ht="15.75">
      <c r="A61" s="57"/>
      <c r="B61" s="61" t="s">
        <v>175</v>
      </c>
      <c r="C61" s="61"/>
      <c r="D61" s="61"/>
      <c r="E61" s="61"/>
      <c r="F61" s="62"/>
      <c r="G61" s="60"/>
      <c r="H61" s="60"/>
      <c r="I61" s="60"/>
      <c r="J61" s="62"/>
    </row>
    <row r="62" spans="1:10" ht="15.75">
      <c r="A62" s="57"/>
      <c r="B62" s="58" t="s">
        <v>176</v>
      </c>
      <c r="C62" s="58"/>
      <c r="D62" s="58"/>
      <c r="E62" s="58"/>
      <c r="F62" s="59"/>
      <c r="G62" s="60"/>
      <c r="H62" s="60"/>
      <c r="I62" s="60"/>
      <c r="J62" s="59"/>
    </row>
    <row r="63" spans="1:10" ht="15">
      <c r="A63" s="57"/>
      <c r="B63" s="61" t="s">
        <v>151</v>
      </c>
      <c r="C63" s="61"/>
      <c r="D63" s="61"/>
      <c r="E63" s="61"/>
      <c r="F63" s="62"/>
      <c r="G63" s="60"/>
      <c r="H63" s="60"/>
      <c r="I63" s="60"/>
      <c r="J63" s="62">
        <f>425*L10</f>
        <v>12962.5</v>
      </c>
    </row>
    <row r="64" spans="1:10" ht="15">
      <c r="A64" s="57"/>
      <c r="B64" s="58" t="s">
        <v>152</v>
      </c>
      <c r="C64" s="58"/>
      <c r="D64" s="58"/>
      <c r="E64" s="58"/>
      <c r="F64" s="59"/>
      <c r="G64" s="60"/>
      <c r="H64" s="60"/>
      <c r="I64" s="60"/>
      <c r="J64" s="58"/>
    </row>
    <row r="65" spans="1:10" ht="15.75">
      <c r="A65" s="57"/>
      <c r="B65" s="61" t="s">
        <v>177</v>
      </c>
      <c r="C65" s="61"/>
      <c r="D65" s="61"/>
      <c r="E65" s="61"/>
      <c r="F65" s="62"/>
      <c r="G65" s="60"/>
      <c r="H65" s="60"/>
      <c r="I65" s="60"/>
      <c r="J65" s="61"/>
    </row>
    <row r="66" spans="1:10" ht="15">
      <c r="A66" s="57"/>
      <c r="B66" s="58" t="s">
        <v>153</v>
      </c>
      <c r="C66" s="58"/>
      <c r="D66" s="58"/>
      <c r="E66" s="58"/>
      <c r="F66" s="59"/>
      <c r="G66" s="60"/>
      <c r="H66" s="60"/>
      <c r="I66" s="60"/>
      <c r="J66" s="58"/>
    </row>
    <row r="67" spans="1:10" ht="15.75">
      <c r="A67" s="57"/>
      <c r="B67" s="61" t="s">
        <v>178</v>
      </c>
      <c r="C67" s="61"/>
      <c r="D67" s="61"/>
      <c r="E67" s="61"/>
      <c r="F67" s="62"/>
      <c r="G67" s="60"/>
      <c r="H67" s="60"/>
      <c r="I67" s="60"/>
      <c r="J67" s="61"/>
    </row>
    <row r="68" spans="1:10" ht="15.75">
      <c r="A68" s="65"/>
      <c r="B68" s="58"/>
      <c r="C68" s="58"/>
      <c r="D68" s="58"/>
      <c r="E68" s="58"/>
      <c r="F68" s="59"/>
      <c r="G68" s="58"/>
      <c r="H68" s="58"/>
      <c r="I68" s="58"/>
      <c r="J68" s="58"/>
    </row>
    <row r="69" spans="1:10" ht="15.75">
      <c r="A69" s="66" t="s">
        <v>154</v>
      </c>
      <c r="B69" s="58"/>
      <c r="C69" s="58"/>
      <c r="D69" s="58"/>
      <c r="E69" s="58"/>
      <c r="F69" s="59"/>
      <c r="G69" s="58"/>
      <c r="H69" s="58"/>
      <c r="I69" s="58"/>
      <c r="J69" s="58"/>
    </row>
    <row r="70" spans="1:10" ht="15.75">
      <c r="A70" s="65"/>
      <c r="B70" s="58"/>
      <c r="C70" s="58"/>
      <c r="D70" s="58"/>
      <c r="E70" s="58"/>
      <c r="F70" s="59"/>
      <c r="G70" s="58"/>
      <c r="H70" s="58"/>
      <c r="I70" s="58"/>
      <c r="J70" s="58"/>
    </row>
    <row r="71" spans="1:10" ht="15.75">
      <c r="A71" s="53"/>
      <c r="B71" s="58"/>
      <c r="C71" s="58"/>
      <c r="D71" s="58"/>
      <c r="E71" s="58"/>
      <c r="F71" s="59"/>
      <c r="G71" s="58"/>
      <c r="H71" s="58"/>
      <c r="I71" s="58"/>
      <c r="J71" s="58"/>
    </row>
    <row r="72" spans="1:10" ht="15.75">
      <c r="A72" s="65" t="s">
        <v>155</v>
      </c>
      <c r="B72" s="58"/>
      <c r="C72" s="58"/>
      <c r="D72" s="58"/>
      <c r="E72" s="58"/>
      <c r="F72" s="59"/>
      <c r="G72" s="58"/>
      <c r="H72" s="58"/>
      <c r="I72" s="58"/>
      <c r="J72" s="58"/>
    </row>
    <row r="73" spans="1:10" ht="15.75">
      <c r="A73" s="65"/>
      <c r="B73" s="58"/>
      <c r="C73" s="58"/>
      <c r="D73" s="58"/>
      <c r="E73" s="58"/>
      <c r="F73" s="59"/>
      <c r="G73" s="58"/>
      <c r="H73" s="58"/>
      <c r="I73" s="58"/>
      <c r="J73" s="58"/>
    </row>
    <row r="74" spans="1:10" ht="15">
      <c r="A74" s="58" t="s">
        <v>156</v>
      </c>
      <c r="B74" s="58" t="s">
        <v>157</v>
      </c>
      <c r="C74" s="58" t="s">
        <v>158</v>
      </c>
      <c r="D74" s="58" t="s">
        <v>159</v>
      </c>
      <c r="E74" s="58"/>
      <c r="F74" s="59"/>
      <c r="G74" s="58"/>
      <c r="H74" s="58"/>
      <c r="I74" s="58"/>
      <c r="J74" s="58"/>
    </row>
    <row r="75" spans="1:10" ht="15.75">
      <c r="A75" s="65"/>
      <c r="B75" s="58"/>
      <c r="C75" s="58"/>
      <c r="D75" s="58"/>
      <c r="E75" s="58"/>
      <c r="F75" s="59"/>
      <c r="G75" s="58"/>
      <c r="H75" s="58"/>
      <c r="I75" s="58"/>
      <c r="J75" s="58"/>
    </row>
    <row r="76" spans="1:10" ht="15.75">
      <c r="A76" s="65"/>
      <c r="B76" s="58" t="s">
        <v>160</v>
      </c>
      <c r="C76" s="58"/>
      <c r="D76" s="58"/>
      <c r="E76" s="58"/>
      <c r="F76" s="59"/>
      <c r="G76" s="58"/>
      <c r="H76" s="58"/>
      <c r="I76" s="58"/>
      <c r="J76" s="58"/>
    </row>
    <row r="77" spans="1:10" ht="15.75">
      <c r="A77" s="65"/>
      <c r="B77" s="58"/>
      <c r="C77" s="58"/>
      <c r="D77" s="58"/>
      <c r="E77" s="58"/>
      <c r="F77" s="59"/>
      <c r="G77" s="58"/>
      <c r="H77" s="58"/>
      <c r="I77" s="58"/>
      <c r="J77" s="58"/>
    </row>
    <row r="78" spans="1:10" ht="12.75" customHeight="1">
      <c r="A78" s="67" t="s">
        <v>179</v>
      </c>
      <c r="B78" s="67"/>
      <c r="C78" s="67"/>
      <c r="D78" s="67"/>
      <c r="E78" s="67"/>
      <c r="F78" s="67"/>
      <c r="G78" s="67"/>
      <c r="H78" s="58"/>
      <c r="I78" s="58"/>
      <c r="J78" s="58"/>
    </row>
    <row r="79" spans="1:10" ht="12.75" customHeight="1">
      <c r="A79" s="68"/>
      <c r="B79" s="68"/>
      <c r="C79" s="68"/>
      <c r="D79" s="68"/>
      <c r="E79" s="68"/>
      <c r="F79" s="68"/>
      <c r="G79" s="68"/>
      <c r="H79" s="58"/>
      <c r="I79" s="58"/>
      <c r="J79" s="58"/>
    </row>
    <row r="80" spans="1:10" ht="29.25" customHeight="1">
      <c r="A80" s="67" t="s">
        <v>180</v>
      </c>
      <c r="B80" s="67"/>
      <c r="C80" s="67"/>
      <c r="D80" s="67"/>
      <c r="E80" s="67"/>
      <c r="F80" s="67"/>
      <c r="G80" s="67"/>
      <c r="H80" s="67"/>
      <c r="I80" s="67"/>
      <c r="J80" s="58"/>
    </row>
  </sheetData>
  <sheetProtection/>
  <mergeCells count="27">
    <mergeCell ref="A78:G78"/>
    <mergeCell ref="A80:I80"/>
    <mergeCell ref="A60:A67"/>
    <mergeCell ref="G60:G67"/>
    <mergeCell ref="H60:H67"/>
    <mergeCell ref="I60:I67"/>
    <mergeCell ref="G26:G46"/>
    <mergeCell ref="H26:H46"/>
    <mergeCell ref="I26:I46"/>
    <mergeCell ref="A47:A59"/>
    <mergeCell ref="G47:G59"/>
    <mergeCell ref="H47:H59"/>
    <mergeCell ref="I47:I59"/>
    <mergeCell ref="G10:G15"/>
    <mergeCell ref="H10:H15"/>
    <mergeCell ref="I10:I15"/>
    <mergeCell ref="A16:A25"/>
    <mergeCell ref="G16:G25"/>
    <mergeCell ref="H16:H25"/>
    <mergeCell ref="I16:I25"/>
    <mergeCell ref="G6:J6"/>
    <mergeCell ref="A8:A9"/>
    <mergeCell ref="B8:B9"/>
    <mergeCell ref="C8:D8"/>
    <mergeCell ref="F8:J8"/>
    <mergeCell ref="A10:A15"/>
    <mergeCell ref="A26:A46"/>
  </mergeCells>
  <printOptions/>
  <pageMargins left="0.17" right="0.16" top="0.53" bottom="0.47" header="0.5" footer="0.5"/>
  <pageSetup horizontalDpi="600" verticalDpi="600" orientation="portrait" paperSize="9" scale="83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2" sqref="D22"/>
    </sheetView>
  </sheetViews>
  <sheetFormatPr defaultColWidth="8.75390625" defaultRowHeight="12.75"/>
  <cols>
    <col min="1" max="1" width="18.00390625" style="2" customWidth="1"/>
    <col min="2" max="2" width="33.875" style="2" customWidth="1"/>
    <col min="3" max="3" width="28.375" style="2" customWidth="1"/>
    <col min="4" max="4" width="18.25390625" style="3" customWidth="1"/>
    <col min="5" max="5" width="8.75390625" style="2" customWidth="1"/>
    <col min="6" max="16384" width="8.75390625" style="1" customWidth="1"/>
  </cols>
  <sheetData>
    <row r="1" spans="1:4" ht="51" customHeight="1">
      <c r="A1" s="44"/>
      <c r="B1" s="44"/>
      <c r="C1" s="44"/>
      <c r="D1" s="44"/>
    </row>
    <row r="2" spans="1:4" ht="12.75">
      <c r="A2" s="15" t="s">
        <v>1</v>
      </c>
      <c r="B2" s="15" t="s">
        <v>2</v>
      </c>
      <c r="C2" s="15" t="s">
        <v>3</v>
      </c>
      <c r="D2" s="38" t="s">
        <v>4</v>
      </c>
    </row>
    <row r="3" spans="1:5" ht="27" customHeight="1">
      <c r="A3" s="45" t="s">
        <v>5</v>
      </c>
      <c r="B3" s="46" t="s">
        <v>6</v>
      </c>
      <c r="C3" s="22" t="s">
        <v>44</v>
      </c>
      <c r="D3" s="47" t="s">
        <v>7</v>
      </c>
      <c r="E3" s="4"/>
    </row>
    <row r="4" spans="1:5" ht="12.75" customHeight="1">
      <c r="A4" s="45"/>
      <c r="B4" s="46"/>
      <c r="C4" s="22" t="s">
        <v>45</v>
      </c>
      <c r="D4" s="47"/>
      <c r="E4" s="4"/>
    </row>
    <row r="5" spans="1:5" ht="15" customHeight="1">
      <c r="A5" s="17" t="s">
        <v>5</v>
      </c>
      <c r="B5" s="34" t="s">
        <v>90</v>
      </c>
      <c r="C5" s="22" t="s">
        <v>46</v>
      </c>
      <c r="D5" s="13" t="s">
        <v>7</v>
      </c>
      <c r="E5" s="4"/>
    </row>
    <row r="6" spans="1:5" ht="12.75">
      <c r="A6" s="17" t="s">
        <v>8</v>
      </c>
      <c r="B6" s="34" t="s">
        <v>9</v>
      </c>
      <c r="C6" s="22" t="s">
        <v>10</v>
      </c>
      <c r="D6" s="13" t="s">
        <v>7</v>
      </c>
      <c r="E6" s="4"/>
    </row>
    <row r="7" spans="1:5" ht="12.75" customHeight="1">
      <c r="A7" s="19" t="s">
        <v>11</v>
      </c>
      <c r="B7" s="35" t="s">
        <v>91</v>
      </c>
      <c r="C7" s="22" t="s">
        <v>61</v>
      </c>
      <c r="D7" s="13" t="s">
        <v>7</v>
      </c>
      <c r="E7" s="4"/>
    </row>
    <row r="8" spans="1:5" ht="13.5" customHeight="1">
      <c r="A8" s="20" t="s">
        <v>47</v>
      </c>
      <c r="B8" s="35" t="s">
        <v>92</v>
      </c>
      <c r="C8" s="22" t="s">
        <v>48</v>
      </c>
      <c r="D8" s="13" t="s">
        <v>7</v>
      </c>
      <c r="E8" s="4"/>
    </row>
    <row r="9" spans="1:5" ht="12.75" customHeight="1">
      <c r="A9" s="19" t="s">
        <v>12</v>
      </c>
      <c r="B9" s="34" t="s">
        <v>13</v>
      </c>
      <c r="C9" s="22" t="s">
        <v>14</v>
      </c>
      <c r="D9" s="13" t="s">
        <v>7</v>
      </c>
      <c r="E9" s="4"/>
    </row>
    <row r="10" spans="1:5" ht="13.5" customHeight="1">
      <c r="A10" s="17" t="s">
        <v>15</v>
      </c>
      <c r="B10" s="34" t="s">
        <v>16</v>
      </c>
      <c r="C10" s="22" t="s">
        <v>62</v>
      </c>
      <c r="D10" s="13" t="s">
        <v>7</v>
      </c>
      <c r="E10" s="4"/>
    </row>
    <row r="11" spans="1:5" ht="12.75" customHeight="1">
      <c r="A11" s="17" t="s">
        <v>17</v>
      </c>
      <c r="B11" s="22" t="s">
        <v>18</v>
      </c>
      <c r="C11" s="36" t="s">
        <v>63</v>
      </c>
      <c r="D11" s="37" t="s">
        <v>7</v>
      </c>
      <c r="E11" s="4"/>
    </row>
    <row r="12" spans="1:5" ht="12.75">
      <c r="A12" s="17" t="s">
        <v>19</v>
      </c>
      <c r="B12" s="22" t="s">
        <v>93</v>
      </c>
      <c r="C12" s="24" t="s">
        <v>49</v>
      </c>
      <c r="D12" s="13" t="s">
        <v>7</v>
      </c>
      <c r="E12" s="4"/>
    </row>
    <row r="13" spans="1:5" ht="12.75">
      <c r="A13" s="17" t="s">
        <v>20</v>
      </c>
      <c r="B13" s="22" t="s">
        <v>42</v>
      </c>
      <c r="C13" s="23" t="s">
        <v>50</v>
      </c>
      <c r="D13" s="13" t="s">
        <v>7</v>
      </c>
      <c r="E13" s="4"/>
    </row>
    <row r="14" spans="1:5" ht="12.75">
      <c r="A14" s="17" t="s">
        <v>21</v>
      </c>
      <c r="B14" s="22" t="s">
        <v>94</v>
      </c>
      <c r="C14" s="18" t="s">
        <v>64</v>
      </c>
      <c r="D14" s="13" t="s">
        <v>7</v>
      </c>
      <c r="E14" s="4"/>
    </row>
    <row r="15" spans="1:5" ht="12.75" customHeight="1">
      <c r="A15" s="17" t="s">
        <v>65</v>
      </c>
      <c r="B15" s="22" t="s">
        <v>66</v>
      </c>
      <c r="C15" s="18" t="s">
        <v>67</v>
      </c>
      <c r="D15" s="13" t="s">
        <v>7</v>
      </c>
      <c r="E15" s="4"/>
    </row>
    <row r="16" spans="1:5" ht="12.75">
      <c r="A16" s="17" t="s">
        <v>25</v>
      </c>
      <c r="B16" s="22" t="s">
        <v>26</v>
      </c>
      <c r="C16" s="18" t="s">
        <v>68</v>
      </c>
      <c r="D16" s="13" t="s">
        <v>7</v>
      </c>
      <c r="E16" s="4"/>
    </row>
    <row r="17" spans="1:5" ht="12.75">
      <c r="A17" s="17" t="s">
        <v>22</v>
      </c>
      <c r="B17" s="22" t="s">
        <v>23</v>
      </c>
      <c r="C17" s="18" t="s">
        <v>24</v>
      </c>
      <c r="D17" s="13" t="s">
        <v>7</v>
      </c>
      <c r="E17" s="4"/>
    </row>
    <row r="18" spans="1:5" ht="12.75">
      <c r="A18" s="16" t="s">
        <v>27</v>
      </c>
      <c r="B18" s="21" t="s">
        <v>28</v>
      </c>
      <c r="C18" s="24" t="s">
        <v>29</v>
      </c>
      <c r="D18" s="13" t="s">
        <v>7</v>
      </c>
      <c r="E18" s="4"/>
    </row>
    <row r="19" spans="1:5" ht="12.75">
      <c r="A19" s="6" t="s">
        <v>30</v>
      </c>
      <c r="B19" s="32" t="s">
        <v>31</v>
      </c>
      <c r="C19" s="25" t="s">
        <v>51</v>
      </c>
      <c r="D19" s="13" t="s">
        <v>7</v>
      </c>
      <c r="E19" s="4"/>
    </row>
    <row r="20" spans="1:5" ht="12.75">
      <c r="A20" s="26" t="s">
        <v>32</v>
      </c>
      <c r="B20" s="33" t="s">
        <v>41</v>
      </c>
      <c r="C20" s="27" t="s">
        <v>84</v>
      </c>
      <c r="D20" s="13" t="s">
        <v>7</v>
      </c>
      <c r="E20" s="4"/>
    </row>
    <row r="21" spans="1:5" ht="12.75">
      <c r="A21" s="16" t="s">
        <v>33</v>
      </c>
      <c r="B21" s="21" t="s">
        <v>43</v>
      </c>
      <c r="C21" s="28" t="s">
        <v>52</v>
      </c>
      <c r="D21" s="13" t="s">
        <v>7</v>
      </c>
      <c r="E21" s="4"/>
    </row>
    <row r="22" spans="1:5" ht="12.75" customHeight="1">
      <c r="A22" s="17" t="s">
        <v>34</v>
      </c>
      <c r="B22" s="22" t="s">
        <v>35</v>
      </c>
      <c r="C22" s="23" t="s">
        <v>36</v>
      </c>
      <c r="D22" s="13" t="s">
        <v>7</v>
      </c>
      <c r="E22" s="4"/>
    </row>
    <row r="23" spans="1:5" ht="14.25" customHeight="1">
      <c r="A23" s="19" t="s">
        <v>37</v>
      </c>
      <c r="B23" s="22" t="s">
        <v>95</v>
      </c>
      <c r="C23" s="29" t="s">
        <v>38</v>
      </c>
      <c r="D23" s="13" t="s">
        <v>7</v>
      </c>
      <c r="E23" s="4"/>
    </row>
    <row r="24" spans="1:5" ht="12.75" customHeight="1">
      <c r="A24" s="7" t="s">
        <v>39</v>
      </c>
      <c r="B24" s="8" t="s">
        <v>69</v>
      </c>
      <c r="C24" s="8" t="s">
        <v>70</v>
      </c>
      <c r="D24" s="13" t="s">
        <v>7</v>
      </c>
      <c r="E24" s="4"/>
    </row>
    <row r="25" spans="1:5" ht="12.75">
      <c r="A25" s="8" t="s">
        <v>80</v>
      </c>
      <c r="B25" s="8" t="s">
        <v>71</v>
      </c>
      <c r="C25" s="8" t="s">
        <v>72</v>
      </c>
      <c r="D25" s="13" t="s">
        <v>7</v>
      </c>
      <c r="E25" s="4"/>
    </row>
    <row r="26" spans="1:5" ht="12.75">
      <c r="A26" s="11" t="s">
        <v>81</v>
      </c>
      <c r="B26" s="12" t="s">
        <v>82</v>
      </c>
      <c r="C26" s="12" t="s">
        <v>83</v>
      </c>
      <c r="D26" s="13" t="s">
        <v>7</v>
      </c>
      <c r="E26" s="4"/>
    </row>
    <row r="27" spans="1:6" ht="12.75">
      <c r="A27" s="40" t="s">
        <v>53</v>
      </c>
      <c r="B27" s="41"/>
      <c r="C27" s="41"/>
      <c r="D27" s="42"/>
      <c r="E27" s="14"/>
      <c r="F27" s="14"/>
    </row>
    <row r="28" spans="1:5" ht="12.75" customHeight="1">
      <c r="A28" s="5" t="s">
        <v>54</v>
      </c>
      <c r="B28" s="5" t="s">
        <v>55</v>
      </c>
      <c r="C28" s="5" t="s">
        <v>73</v>
      </c>
      <c r="D28" s="9" t="s">
        <v>7</v>
      </c>
      <c r="E28" s="4"/>
    </row>
    <row r="29" spans="1:4" ht="12.75" customHeight="1">
      <c r="A29" s="5" t="s">
        <v>74</v>
      </c>
      <c r="B29" s="5" t="s">
        <v>56</v>
      </c>
      <c r="C29" s="5" t="s">
        <v>75</v>
      </c>
      <c r="D29" s="9" t="s">
        <v>7</v>
      </c>
    </row>
    <row r="30" spans="1:4" ht="12.75">
      <c r="A30" s="5" t="s">
        <v>76</v>
      </c>
      <c r="B30" s="5" t="s">
        <v>77</v>
      </c>
      <c r="C30" s="5" t="s">
        <v>78</v>
      </c>
      <c r="D30" s="10" t="s">
        <v>7</v>
      </c>
    </row>
    <row r="31" spans="1:4" ht="12.75">
      <c r="A31" s="40" t="s">
        <v>57</v>
      </c>
      <c r="B31" s="41"/>
      <c r="C31" s="41"/>
      <c r="D31" s="42"/>
    </row>
    <row r="32" spans="1:4" ht="12.75">
      <c r="A32" s="5" t="s">
        <v>58</v>
      </c>
      <c r="B32" s="5" t="s">
        <v>79</v>
      </c>
      <c r="C32" s="5" t="s">
        <v>85</v>
      </c>
      <c r="D32" s="9" t="s">
        <v>7</v>
      </c>
    </row>
    <row r="33" spans="1:4" ht="12.75">
      <c r="A33" s="5" t="s">
        <v>59</v>
      </c>
      <c r="B33" s="5" t="s">
        <v>60</v>
      </c>
      <c r="C33" s="5" t="s">
        <v>86</v>
      </c>
      <c r="D33" s="39"/>
    </row>
    <row r="34" spans="1:4" ht="12.75">
      <c r="A34" s="5" t="s">
        <v>87</v>
      </c>
      <c r="B34" s="5" t="s">
        <v>88</v>
      </c>
      <c r="C34" s="5" t="s">
        <v>89</v>
      </c>
      <c r="D34" s="9"/>
    </row>
    <row r="35" spans="1:4" ht="12.75">
      <c r="A35" s="5"/>
      <c r="B35" s="5"/>
      <c r="C35" s="5"/>
      <c r="D35" s="9"/>
    </row>
    <row r="37" spans="1:5" s="31" customFormat="1" ht="20.25">
      <c r="A37" s="43" t="s">
        <v>40</v>
      </c>
      <c r="B37" s="43"/>
      <c r="C37" s="43"/>
      <c r="D37" s="43"/>
      <c r="E37" s="30"/>
    </row>
  </sheetData>
  <sheetProtection/>
  <mergeCells count="7">
    <mergeCell ref="A31:D31"/>
    <mergeCell ref="A37:D37"/>
    <mergeCell ref="A1:D1"/>
    <mergeCell ref="A3:A4"/>
    <mergeCell ref="B3:B4"/>
    <mergeCell ref="D3:D4"/>
    <mergeCell ref="A27:D27"/>
  </mergeCells>
  <hyperlinks>
    <hyperlink ref="A37" location="Главная!A1" display="на главную"/>
    <hyperlink ref="D28" r:id="rId1" display="http://plastics.md/assets/images/common/maps/Plastics_Adv-Maps-Moldova.png"/>
    <hyperlink ref="D29" r:id="rId2" display="http://plastics.md/assets/images/md/Plastics_Adv-Maps-Beltsy-MD.jpg"/>
    <hyperlink ref="D32" r:id="rId3" display="http://plastics.ge/assets/images/common/maps/Plastics_Adv-Map-GE-2.jpg"/>
    <hyperlink ref="D30" r:id="rId4" display="Карта проезда"/>
    <hyperlink ref="D3:D4" r:id="rId5" display="Карта проезда"/>
    <hyperlink ref="D10" r:id="rId6" display="Карта проезда"/>
    <hyperlink ref="D9" r:id="rId7" display="Карта проезда"/>
    <hyperlink ref="D11" r:id="rId8" display="Карта проезда"/>
    <hyperlink ref="D12" r:id="rId9" display="Карта проезда"/>
    <hyperlink ref="D15" r:id="rId10" display="Карта проезда"/>
    <hyperlink ref="D14" r:id="rId11" display="Карта проезда"/>
    <hyperlink ref="D13" r:id="rId12" display="Карта проезда"/>
    <hyperlink ref="D16" r:id="rId13" display="Карта проезда"/>
    <hyperlink ref="D17" r:id="rId14" display="Карта проезда"/>
    <hyperlink ref="D18" r:id="rId15" display="Карта проезда"/>
    <hyperlink ref="D19" r:id="rId16" display="Карта проезда"/>
    <hyperlink ref="D20" r:id="rId17" display="Карта проезда"/>
    <hyperlink ref="D21" r:id="rId18" display="Карта проезда"/>
    <hyperlink ref="D22" r:id="rId19" display="Карта проезда"/>
    <hyperlink ref="D23" r:id="rId20" display="Карта проезда"/>
    <hyperlink ref="D24" r:id="rId21" display="Карта проезда"/>
    <hyperlink ref="D25" r:id="rId22" display="Карта проезда"/>
    <hyperlink ref="D26" r:id="rId23" display="Карта проезда"/>
    <hyperlink ref="D8" r:id="rId24" display="Карта проезда"/>
    <hyperlink ref="D7" r:id="rId25" display="Карта проезда"/>
    <hyperlink ref="D5" r:id="rId26" display="Карта проезда"/>
    <hyperlink ref="D6" r:id="rId27" display="Карта проезда"/>
  </hyperlinks>
  <printOptions/>
  <pageMargins left="0.75" right="0.75" top="1" bottom="1" header="0.5" footer="0.5"/>
  <pageSetup horizontalDpi="600" verticalDpi="600" orientation="portrait" paperSize="9" scale="86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m.bobyr</cp:lastModifiedBy>
  <cp:lastPrinted>2016-08-15T06:42:43Z</cp:lastPrinted>
  <dcterms:created xsi:type="dcterms:W3CDTF">2014-07-16T07:44:29Z</dcterms:created>
  <dcterms:modified xsi:type="dcterms:W3CDTF">2019-03-07T13:45:32Z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